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ldi\Documents\Ildi\Közbeszerzés\Kölcsey\Ajánlatok\PSN Kft\"/>
    </mc:Choice>
  </mc:AlternateContent>
  <bookViews>
    <workbookView xWindow="0" yWindow="0" windowWidth="24000" windowHeight="9330" activeTab="3"/>
  </bookViews>
  <sheets>
    <sheet name="Összesítő" sheetId="5" r:id="rId1"/>
    <sheet name="Fűtés szerelés" sheetId="4" r:id="rId2"/>
    <sheet name="Víz - Csatorna szerelés" sheetId="3" r:id="rId3"/>
    <sheet name="Szellőzés szerelés" sheetId="2" r:id="rId4"/>
    <sheet name="Klíma Szerelés" sheetId="1" r:id="rId5"/>
  </sheets>
  <definedNames>
    <definedName name="_xlnm._FilterDatabase" localSheetId="1" hidden="1">'Fűtés szerelés'!$G$1:$G$105</definedName>
    <definedName name="_xlnm._FilterDatabase" localSheetId="4" hidden="1">'Klíma Szerelés'!$G$1:$G$43</definedName>
    <definedName name="_xlnm._FilterDatabase" localSheetId="3" hidden="1">'Szellőzés szerelés'!$H$1:$H$26</definedName>
    <definedName name="_xlnm._FilterDatabase" localSheetId="2" hidden="1">'Víz - Csatorna szerelés'!$G$1:$G$197</definedName>
    <definedName name="_xlnm.Print_Area" localSheetId="1">'Fűtés szerelés'!$A$1:$I$105</definedName>
    <definedName name="_xlnm.Print_Area" localSheetId="0">Összesítő!$A$1:$I$35</definedName>
    <definedName name="_xlnm.Print_Area" localSheetId="2">'Víz - Csatorna szerelés'!$A$1:$I$197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2" i="3" l="1"/>
  <c r="I42" i="1" l="1"/>
  <c r="H42" i="1"/>
  <c r="I40" i="1"/>
  <c r="H40" i="1"/>
  <c r="I38" i="1"/>
  <c r="H38" i="1"/>
  <c r="I37" i="1"/>
  <c r="H37" i="1"/>
  <c r="I28" i="1"/>
  <c r="H28" i="1"/>
  <c r="I27" i="1"/>
  <c r="H27" i="1"/>
  <c r="I17" i="1"/>
  <c r="H17" i="1"/>
  <c r="I4" i="1"/>
  <c r="H4" i="1"/>
  <c r="H43" i="1" s="1"/>
  <c r="I25" i="2"/>
  <c r="H25" i="2"/>
  <c r="I22" i="2"/>
  <c r="H22" i="2"/>
  <c r="I18" i="2"/>
  <c r="H18" i="2"/>
  <c r="I12" i="2"/>
  <c r="H12" i="2"/>
  <c r="I9" i="2"/>
  <c r="H9" i="2"/>
  <c r="I196" i="3"/>
  <c r="H196" i="3"/>
  <c r="I192" i="3"/>
  <c r="H192" i="3"/>
  <c r="I189" i="3"/>
  <c r="H189" i="3"/>
  <c r="I183" i="3"/>
  <c r="H183" i="3"/>
  <c r="I176" i="3"/>
  <c r="H176" i="3"/>
  <c r="I169" i="3"/>
  <c r="H169" i="3"/>
  <c r="I167" i="3"/>
  <c r="H167" i="3"/>
  <c r="I165" i="3"/>
  <c r="H165" i="3"/>
  <c r="H162" i="3"/>
  <c r="I160" i="3"/>
  <c r="H160" i="3"/>
  <c r="I158" i="3"/>
  <c r="H158" i="3"/>
  <c r="I156" i="3"/>
  <c r="H156" i="3"/>
  <c r="I153" i="3"/>
  <c r="H153" i="3"/>
  <c r="I150" i="3"/>
  <c r="H150" i="3"/>
  <c r="I144" i="3"/>
  <c r="H144" i="3"/>
  <c r="I138" i="3"/>
  <c r="H138" i="3"/>
  <c r="I132" i="3"/>
  <c r="H132" i="3"/>
  <c r="I127" i="3"/>
  <c r="H127" i="3"/>
  <c r="I118" i="3"/>
  <c r="H118" i="3"/>
  <c r="I110" i="3"/>
  <c r="H110" i="3"/>
  <c r="I98" i="3"/>
  <c r="H98" i="3"/>
  <c r="I88" i="3"/>
  <c r="H88" i="3"/>
  <c r="I78" i="3"/>
  <c r="H78" i="3"/>
  <c r="I68" i="3"/>
  <c r="H68" i="3"/>
  <c r="I66" i="3"/>
  <c r="H66" i="3"/>
  <c r="I64" i="3"/>
  <c r="H64" i="3"/>
  <c r="I58" i="3"/>
  <c r="H58" i="3"/>
  <c r="I57" i="3"/>
  <c r="H57" i="3"/>
  <c r="I48" i="3"/>
  <c r="H48" i="3"/>
  <c r="I47" i="3"/>
  <c r="H47" i="3"/>
  <c r="I40" i="3"/>
  <c r="H40" i="3"/>
  <c r="I35" i="3"/>
  <c r="H35" i="3"/>
  <c r="I34" i="3"/>
  <c r="H34" i="3"/>
  <c r="I33" i="3"/>
  <c r="H33" i="3"/>
  <c r="I27" i="3"/>
  <c r="H27" i="3"/>
  <c r="I24" i="3"/>
  <c r="H24" i="3"/>
  <c r="I22" i="3"/>
  <c r="H22" i="3"/>
  <c r="I20" i="3"/>
  <c r="H20" i="3"/>
  <c r="I18" i="3"/>
  <c r="H18" i="3"/>
  <c r="I16" i="3"/>
  <c r="H16" i="3"/>
  <c r="I13" i="3"/>
  <c r="H13" i="3"/>
  <c r="I11" i="3"/>
  <c r="H11" i="3"/>
  <c r="I10" i="3"/>
  <c r="H10" i="3"/>
  <c r="I8" i="3"/>
  <c r="H8" i="3"/>
  <c r="I5" i="3"/>
  <c r="H5" i="3"/>
  <c r="I104" i="4"/>
  <c r="H104" i="4"/>
  <c r="I102" i="4"/>
  <c r="H102" i="4"/>
  <c r="I99" i="4"/>
  <c r="H99" i="4"/>
  <c r="I97" i="4"/>
  <c r="H97" i="4"/>
  <c r="I93" i="4"/>
  <c r="H93" i="4"/>
  <c r="I91" i="4"/>
  <c r="H91" i="4"/>
  <c r="I88" i="4"/>
  <c r="H88" i="4"/>
  <c r="I82" i="4"/>
  <c r="H82" i="4"/>
  <c r="I74" i="4"/>
  <c r="H74" i="4"/>
  <c r="I75" i="4"/>
  <c r="H75" i="4"/>
  <c r="I73" i="4"/>
  <c r="H73" i="4"/>
  <c r="I64" i="4"/>
  <c r="H64" i="4"/>
  <c r="I59" i="4"/>
  <c r="H59" i="4"/>
  <c r="I57" i="4"/>
  <c r="H57" i="4"/>
  <c r="I56" i="4"/>
  <c r="H56" i="4"/>
  <c r="I54" i="4"/>
  <c r="H54" i="4"/>
  <c r="I49" i="4"/>
  <c r="H49" i="4"/>
  <c r="I39" i="4"/>
  <c r="H39" i="4"/>
  <c r="I35" i="4"/>
  <c r="H35" i="4"/>
  <c r="I30" i="4"/>
  <c r="H30" i="4"/>
  <c r="I26" i="4"/>
  <c r="H26" i="4"/>
  <c r="I25" i="4"/>
  <c r="H25" i="4"/>
  <c r="I18" i="4"/>
  <c r="H18" i="4"/>
  <c r="I16" i="4"/>
  <c r="H16" i="4"/>
  <c r="I12" i="4"/>
  <c r="H12" i="4"/>
  <c r="I9" i="4"/>
  <c r="H9" i="4"/>
  <c r="H105" i="4" s="1"/>
  <c r="H197" i="3" l="1"/>
  <c r="E24" i="5" s="1"/>
  <c r="I197" i="3"/>
  <c r="I43" i="1"/>
  <c r="H26" i="5" s="1"/>
  <c r="E26" i="5"/>
  <c r="I26" i="2"/>
  <c r="H25" i="5" s="1"/>
  <c r="H26" i="2"/>
  <c r="E25" i="5" s="1"/>
  <c r="H24" i="5"/>
  <c r="I105" i="4"/>
  <c r="H23" i="5" s="1"/>
  <c r="E23" i="5"/>
  <c r="H28" i="5" l="1"/>
  <c r="E28" i="5"/>
  <c r="E30" i="5" l="1"/>
  <c r="E31" i="5" s="1"/>
  <c r="E33" i="5" s="1"/>
</calcChain>
</file>

<file path=xl/sharedStrings.xml><?xml version="1.0" encoding="utf-8"?>
<sst xmlns="http://schemas.openxmlformats.org/spreadsheetml/2006/main" count="562" uniqueCount="397">
  <si>
    <t>No.</t>
  </si>
  <si>
    <t xml:space="preserve">  Azonosító</t>
  </si>
  <si>
    <t xml:space="preserve">  Szöveg</t>
  </si>
  <si>
    <t>Egys.</t>
  </si>
  <si>
    <t>Anyagár</t>
  </si>
  <si>
    <t>Óradij</t>
  </si>
  <si>
    <t>Klíma Szerelés</t>
  </si>
  <si>
    <t>Kölcsey lakótelep 25.</t>
  </si>
  <si>
    <t>Meglévő mono split klíma bontása, a hozzá tartozó rézcsővel kompletten</t>
  </si>
  <si>
    <t>K-tétel</t>
  </si>
  <si>
    <t>m</t>
  </si>
  <si>
    <t>Multi split inverteres légkondícionáló berendezés gyári</t>
  </si>
  <si>
    <t>tartozékokkal, faláttöréssel és helyreállítással, R410A gázzal</t>
  </si>
  <si>
    <t>való feltöltéssel, felszerelve,</t>
  </si>
  <si>
    <t>(a rézcső szerelés, elektromos bekötés és beszabályozás</t>
  </si>
  <si>
    <t>költsége nélkül),</t>
  </si>
  <si>
    <t>DAIKIN típusú,</t>
  </si>
  <si>
    <t>kültéri készülék,</t>
  </si>
  <si>
    <t>2MXS40H</t>
  </si>
  <si>
    <t>DAIKIN gyártmányú,</t>
  </si>
  <si>
    <t>beltéri oldalfali készülék,</t>
  </si>
  <si>
    <t>1 db FTX25J3;</t>
  </si>
  <si>
    <t>1 db FTX35J3;</t>
  </si>
  <si>
    <t>83-611-002-030-56-32012</t>
  </si>
  <si>
    <t>DAIKIN Multi Split</t>
  </si>
  <si>
    <t>klt</t>
  </si>
  <si>
    <t>Vörösrézcső vezeték hűtés és klímatechnikai célra,</t>
  </si>
  <si>
    <t>forrasztásos csőkötésekkel, szakaszos nyomáspróbával,</t>
  </si>
  <si>
    <t>szabadon, horonyba vagy padlócsatornába szerelve,</t>
  </si>
  <si>
    <t>(a szerelőkőműves munkák külön tételben történő elszámolásával),</t>
  </si>
  <si>
    <t>a külön tételben kiírt csőidomok és tartók ára nélkül,</t>
  </si>
  <si>
    <t>FRIGOTEC típusú,</t>
  </si>
  <si>
    <t>tisztított kivitelben, lezárt csővégekkel,</t>
  </si>
  <si>
    <t>EN 12735-1 szerint, CU-DHP anyagminőségű,</t>
  </si>
  <si>
    <t>lágy kivitelben, tekercsben szállítva</t>
  </si>
  <si>
    <t>83-669-101-010-21-11021</t>
  </si>
  <si>
    <t>átm. 6,0 x 1,0 mm</t>
  </si>
  <si>
    <t>83-669-101-012-21-11021</t>
  </si>
  <si>
    <t>átm. 10,0 x 1,0 mm</t>
  </si>
  <si>
    <t>Épületgépészeti és ipari csővezeték szigetelése szintetikus gumi,</t>
  </si>
  <si>
    <t>szintetikus kaucsuk, polietilén vagy poliuretán anyagú csőhéjjal,</t>
  </si>
  <si>
    <t>teljes felületen ragasztva,</t>
  </si>
  <si>
    <t>KAIFLEX ST típusú,</t>
  </si>
  <si>
    <t>csőhéj,</t>
  </si>
  <si>
    <t>anyaga: szintetikus kaucsuk,</t>
  </si>
  <si>
    <t>szaniter, légtechnikai, klima és hűtési csővezetékre,</t>
  </si>
  <si>
    <t>6 mm vastag</t>
  </si>
  <si>
    <t>48-830-021-010-71-87010</t>
  </si>
  <si>
    <t>6 mm átm. csővezetékre</t>
  </si>
  <si>
    <t>48-830-021-012-71-87010</t>
  </si>
  <si>
    <t>10 mm átm. csővezetékre</t>
  </si>
  <si>
    <t>Oldalfali tartószerkezet elhelyzésre kerülő kültéri egység részére</t>
  </si>
  <si>
    <t>db</t>
  </si>
  <si>
    <t>Klímák beüzemelése, gázzal való feltöltése</t>
  </si>
  <si>
    <t>Szellőzés szerelés</t>
  </si>
  <si>
    <t>Spirálkorcolt könnyű, merev lemezcsővezeték,</t>
  </si>
  <si>
    <t>horganyzott acélszalagból,</t>
  </si>
  <si>
    <t>külön tételben kiírt tartószerkezetre szerelve,</t>
  </si>
  <si>
    <t>PANOL SPIKO típusú,</t>
  </si>
  <si>
    <t>borda nélkül,</t>
  </si>
  <si>
    <t>lemezvastagság: 0,70 mm</t>
  </si>
  <si>
    <t>83-111-001-010-01-11004</t>
  </si>
  <si>
    <t>NA  100</t>
  </si>
  <si>
    <t>Áttörés helyreállítása 0,10 m2/db méretig,</t>
  </si>
  <si>
    <t>33-630-083-025-40-10101</t>
  </si>
  <si>
    <t>38 cm vastagság felett</t>
  </si>
  <si>
    <t>Mini axiál ventilátor,</t>
  </si>
  <si>
    <t>falnyílásba építhető kivitelben, felszerelve,</t>
  </si>
  <si>
    <t>HELIOS  típusú,</t>
  </si>
  <si>
    <t>golyóscsapágyazással</t>
  </si>
  <si>
    <t>Helios M1/100 NC</t>
  </si>
  <si>
    <t>83-521-211-004-39-11212</t>
  </si>
  <si>
    <t>Túlnyomáskibocsátó zsalu,</t>
  </si>
  <si>
    <t>felszerelve,</t>
  </si>
  <si>
    <t>HELIOS VK típusú,</t>
  </si>
  <si>
    <t>83-252-221-010-39-91221</t>
  </si>
  <si>
    <t>VK- 100 j.</t>
  </si>
  <si>
    <t>Légcsatorna hálózat és tartozékainak üzempróbái</t>
  </si>
  <si>
    <t>és beszabályozása,</t>
  </si>
  <si>
    <t>83-991-001-003</t>
  </si>
  <si>
    <t>Víz - Csatorna szerelés</t>
  </si>
  <si>
    <t>Vízvezeték elzárás és nyitás</t>
  </si>
  <si>
    <t>bontási és javítási munkák előtt és után</t>
  </si>
  <si>
    <t>81-000-101-001</t>
  </si>
  <si>
    <t>Szabadon, vagy padlócsatornába szerelt horganyzott,</t>
  </si>
  <si>
    <t>vagy fekete acélcső bontása,tartószerkezetekről</t>
  </si>
  <si>
    <t>81-000-201</t>
  </si>
  <si>
    <t>2"-ig, vagy  DN  50-  ig</t>
  </si>
  <si>
    <t>PVC csővezeték bontása</t>
  </si>
  <si>
    <t>81-000-241</t>
  </si>
  <si>
    <t>DN  25- 50</t>
  </si>
  <si>
    <t>81-000-242</t>
  </si>
  <si>
    <t>DN  65-100</t>
  </si>
  <si>
    <t>Menetes szerelvény leszerelése</t>
  </si>
  <si>
    <t>82-000-111</t>
  </si>
  <si>
    <t>2 " átmérőig</t>
  </si>
  <si>
    <t>Szelep, csaptelep, bekötőcső, zsírfogó, bűzelzáró,</t>
  </si>
  <si>
    <t>és egyéb szerelvény leszerelése</t>
  </si>
  <si>
    <t>82-000-131</t>
  </si>
  <si>
    <t>Falikút, mosdó, kézmosó leszerelése</t>
  </si>
  <si>
    <t>82-000-211</t>
  </si>
  <si>
    <t>WC csésze leszerelése</t>
  </si>
  <si>
    <t>82-000-213</t>
  </si>
  <si>
    <t>Öblítőtartály leszerelése</t>
  </si>
  <si>
    <t>82-000-215</t>
  </si>
  <si>
    <t>Zuhanyzó leszerelése</t>
  </si>
  <si>
    <t>82-000-218</t>
  </si>
  <si>
    <t>Horonyvésés helyreállítással,</t>
  </si>
  <si>
    <t>33-630-021-500-25-52010</t>
  </si>
  <si>
    <t>25 cm2 keresztmetszetig</t>
  </si>
  <si>
    <t>Tokos lefolyóvezeték műanyagból,</t>
  </si>
  <si>
    <t>ajakos gumigyűrű tömítéssel, szakaszos tömörségi próbával,</t>
  </si>
  <si>
    <t>szabadon szerelve, csőidomokkal és csőtartókkal együtt.</t>
  </si>
  <si>
    <t>Anyaga: polipropilén</t>
  </si>
  <si>
    <t>WAVIN ED Tech PP típusú,</t>
  </si>
  <si>
    <t>81-231-104-032-21-92015</t>
  </si>
  <si>
    <t>átm.  32 mm DPCSN103</t>
  </si>
  <si>
    <t>81-231-106-050-21-92015</t>
  </si>
  <si>
    <t>átm.  50 mm DPCSN105</t>
  </si>
  <si>
    <t>81-231-110-110-21-92015</t>
  </si>
  <si>
    <t>átm. 110 mm DPCSNC111</t>
  </si>
  <si>
    <t>gumigyűrűs kötésekkel, szakaszos tömörségi próbával,</t>
  </si>
  <si>
    <t>PVC-KG</t>
  </si>
  <si>
    <t>PIPELIFE típusú,</t>
  </si>
  <si>
    <t>81-241-110-110-01-92011</t>
  </si>
  <si>
    <t>átm.110 x 3,2 mm KGEM110/1M-S</t>
  </si>
  <si>
    <t>Univerzális műanyag csővezetékek,</t>
  </si>
  <si>
    <t>célszerszámmal szerelhető, toldóhüvelyes oldhatatlan</t>
  </si>
  <si>
    <t>kötésekkel, szakaszos nyomáspróbával, szabadon szerelve,</t>
  </si>
  <si>
    <t>csőidomokkal és tartóbilincsekkel,</t>
  </si>
  <si>
    <t>REHAU RAUTITAN flex típusú,</t>
  </si>
  <si>
    <t>tekercsben</t>
  </si>
  <si>
    <t>81-515-002-116-44-42014</t>
  </si>
  <si>
    <t>átm. 16 x 2,2 mm 130370-100</t>
  </si>
  <si>
    <t>81-515-003-120-44-42014</t>
  </si>
  <si>
    <t>átm. 20 x 2,8 mm 130380-100</t>
  </si>
  <si>
    <t>4 mm vastag</t>
  </si>
  <si>
    <t>48-830-021-018-71-87010</t>
  </si>
  <si>
    <t>18 mm átm. csővezetékre</t>
  </si>
  <si>
    <t>48-830-021-022-71-87010</t>
  </si>
  <si>
    <t>22 mm átm. csővezetékre</t>
  </si>
  <si>
    <t>Víz-fűtés szerelési felhasználású gömbcsap,</t>
  </si>
  <si>
    <t>sárgarézből (piros fogantyúval),</t>
  </si>
  <si>
    <t>MOFÉM FLEXUM típusú,</t>
  </si>
  <si>
    <t>belső-belső menettel</t>
  </si>
  <si>
    <t>82-121-203-003-24-15201</t>
  </si>
  <si>
    <t>3/4"-os 113-0067-00</t>
  </si>
  <si>
    <t>Kondenzvíz gyűjtő szifon műanyagból (PP),</t>
  </si>
  <si>
    <t>82-281-151-040-41-00302</t>
  </si>
  <si>
    <t>HL138</t>
  </si>
  <si>
    <t>Légbeszívó szelep műanyagból (PP),</t>
  </si>
  <si>
    <t>82-281-851-032-41-00453</t>
  </si>
  <si>
    <t>HL905</t>
  </si>
  <si>
    <t>Szaniter kerámia  mosdó, hideg-melegvízre,</t>
  </si>
  <si>
    <t>műanyag faliékekkel, csavarokkal,</t>
  </si>
  <si>
    <t>1 db Orvosi csapteleppel</t>
  </si>
  <si>
    <t>2 db falikoronggal,</t>
  </si>
  <si>
    <t>2 db MOFÉM sarokszeleppel, nyomó összekötőcsővel,</t>
  </si>
  <si>
    <t>1 db MOFÉM leeresztőszelepes bűzelzáróval,</t>
  </si>
  <si>
    <t>V&amp;B ALFÖLDI-Bázis típusú,</t>
  </si>
  <si>
    <t>bűzelzáró takaróelem és mosdóláb nélkül,</t>
  </si>
  <si>
    <t>82-211-911-114-01-11104</t>
  </si>
  <si>
    <t>60x44 cm  fehér 419671</t>
  </si>
  <si>
    <t>1 db MOFÉM leeresztő nélküli csapteleppel</t>
  </si>
  <si>
    <t>Szaniter kerámia WC csésze, padlóra szerelhető kivitelben</t>
  </si>
  <si>
    <t>a szükséges szerelési tartozékokkal, továbbá</t>
  </si>
  <si>
    <t>1 db műanyag öblítőtartállyal,</t>
  </si>
  <si>
    <t>1 db falikoronggal,</t>
  </si>
  <si>
    <t>1 db MOFÉM sarokszeleppel,</t>
  </si>
  <si>
    <t>1 db FIL-NOX flexibilis vízbekötőcsővel,</t>
  </si>
  <si>
    <t>1 db WC ülőkével,</t>
  </si>
  <si>
    <t>SANIT 930 sz. műanyag öblítőtartállyal,</t>
  </si>
  <si>
    <t>mélyöblítésű kivitelben</t>
  </si>
  <si>
    <t>82-213-912-121-01-11312</t>
  </si>
  <si>
    <t>alsó  kifolyású,fehér  4033 00 01 sz.</t>
  </si>
  <si>
    <t>Fali vödör-kiöntő falikút rozsdamentes</t>
  </si>
  <si>
    <t>acélból (AISI 304), rozsdamentes acél felfogatókkal,</t>
  </si>
  <si>
    <t>leeresztővel, csavarokkal,</t>
  </si>
  <si>
    <t>rozsdamentes acél fali panellel,195 mm-es,</t>
  </si>
  <si>
    <t>falra felszerelve,</t>
  </si>
  <si>
    <t>MOFÉM TEKA típusú,</t>
  </si>
  <si>
    <t>2 db Mofém 210 St kifolyószeleppel</t>
  </si>
  <si>
    <t>82-201-121-516-24-33241</t>
  </si>
  <si>
    <t>WB440c ...</t>
  </si>
  <si>
    <t>Zuhanytálca akrylból,</t>
  </si>
  <si>
    <t>a következő tartozékokkal:</t>
  </si>
  <si>
    <t>1 db 90x90-es akryl önhordó zuhanytálca;</t>
  </si>
  <si>
    <t>1 db Mofém falon kívüli zuhany csaptelep;</t>
  </si>
  <si>
    <t>1 db Mofém 60 cm-es zuhanyrúd tusszettel;</t>
  </si>
  <si>
    <t>1 db 30 cm-es kapaszkodó;</t>
  </si>
  <si>
    <t>1 db biztonsági üveg áttetszű kabinnal</t>
  </si>
  <si>
    <t>kompletten felszerelve</t>
  </si>
  <si>
    <t>82-217-111-001-01-17111</t>
  </si>
  <si>
    <t>Hajtogatású kéztörlő adagoló</t>
  </si>
  <si>
    <t>alumíniumból és ABS műanyagból,</t>
  </si>
  <si>
    <t>kulccsal nyitható kivitelben,</t>
  </si>
  <si>
    <t>padlótól 120 cm magasságra falra felszerelve,</t>
  </si>
  <si>
    <t>82-219-202-001-51-10111</t>
  </si>
  <si>
    <t>IT9004</t>
  </si>
  <si>
    <t>Kistekercses toalettpapír adagoló</t>
  </si>
  <si>
    <t>ABS és MABS műanyagból,</t>
  </si>
  <si>
    <t>tartaléktekercs funkcióval, tolóablakkal,</t>
  </si>
  <si>
    <t>kulccsal és anélkül is nyitható,</t>
  </si>
  <si>
    <t>padlótól 70 cm magasságra falra felszerelve,</t>
  </si>
  <si>
    <t>82-219-201-001-51-10162</t>
  </si>
  <si>
    <t>TI6002</t>
  </si>
  <si>
    <t>Folyékonyszappan adagoló</t>
  </si>
  <si>
    <t>1 literes TORK folyékonyszappan adagolásához,</t>
  </si>
  <si>
    <t>kulccsal nyitható kivitelben, mosdó vagy pult fölé</t>
  </si>
  <si>
    <t>20 cm magasságra falra felszerelve,</t>
  </si>
  <si>
    <t>82-219-201-001-51-10201</t>
  </si>
  <si>
    <t>IT9005</t>
  </si>
  <si>
    <t>Hulladékgyűjtő alumíniumból és ABS műanyagból,</t>
  </si>
  <si>
    <t>50 literes űrtartalommal, (kiegészíthető talajhoz</t>
  </si>
  <si>
    <t>rögzítő tartozékkal), falra is felszerelhető</t>
  </si>
  <si>
    <t>(padlótól 10 cm-re), tető nélküli kialakítással is,</t>
  </si>
  <si>
    <t>82-219-202-001-51-10601</t>
  </si>
  <si>
    <t>P10B</t>
  </si>
  <si>
    <t>Piperepolc,</t>
  </si>
  <si>
    <t>műanyag faliékekkel, csavarokkal, felszerelve,</t>
  </si>
  <si>
    <t>82-219-201-060-22-19201</t>
  </si>
  <si>
    <t>Fogas,</t>
  </si>
  <si>
    <t>82-219-201-021-22-19211</t>
  </si>
  <si>
    <t>ITHZ16D</t>
  </si>
  <si>
    <t>WC kefetartó, elhelyezve,</t>
  </si>
  <si>
    <t>82-219-000-011-22-19291</t>
  </si>
  <si>
    <t>IT0281</t>
  </si>
  <si>
    <t>Tükör, 40x60-as tükörrögzítővel kompletten</t>
  </si>
  <si>
    <t>Intim hulladékgyűjtő</t>
  </si>
  <si>
    <t>IT IHB</t>
  </si>
  <si>
    <t>Víz,- csatornaszerelési munkák próbái,</t>
  </si>
  <si>
    <t>vízvezetéki lefolyórendszer tömörségi próbája</t>
  </si>
  <si>
    <t>82-999-111-001</t>
  </si>
  <si>
    <t>vízvezetéki nyomórendszer nyomáspróbája</t>
  </si>
  <si>
    <t>82-999-111-002</t>
  </si>
  <si>
    <t>vezetékrendszer fertőtlenítése</t>
  </si>
  <si>
    <t>82-999-111-004</t>
  </si>
  <si>
    <t>Fűtés szerelés</t>
  </si>
  <si>
    <t>Fűtési rendszer leürítése</t>
  </si>
  <si>
    <t>a munkálatok megkezdése előtt, majd a munkák befejezése után</t>
  </si>
  <si>
    <t>a rendszer vízzel való feltöltése és légtelenítése,</t>
  </si>
  <si>
    <t>házgyári panelból épült lakóépület esetén</t>
  </si>
  <si>
    <t>szintenként 3-4 lakás</t>
  </si>
  <si>
    <t>Távfűtő szolgáltató részvételével</t>
  </si>
  <si>
    <t>81-000-151-004-00-02200</t>
  </si>
  <si>
    <t>4 szintes épület</t>
  </si>
  <si>
    <t>Fűtőtest leszerelése,</t>
  </si>
  <si>
    <t>tagos radiátor</t>
  </si>
  <si>
    <t>acéllemezből</t>
  </si>
  <si>
    <t>82-000-622</t>
  </si>
  <si>
    <t>11-20 tag között</t>
  </si>
  <si>
    <t>Rákötés meglévő vezetékekre</t>
  </si>
  <si>
    <t>Hosszvarratos fekete acélcsőből készült fűtési vezeték,</t>
  </si>
  <si>
    <t>csőhajlításokkal, csőhüvelyekkel,</t>
  </si>
  <si>
    <t>hegesztett kötésekkel, szakaszos nyomáspróbával.</t>
  </si>
  <si>
    <t>Anyagminőség: MSZ 120-2:1982 FE 235B,</t>
  </si>
  <si>
    <t>szabadon szerelve,</t>
  </si>
  <si>
    <t>csőbilincsekkel, felületvédelem nélkül</t>
  </si>
  <si>
    <t>81-411-102-002-02-11501</t>
  </si>
  <si>
    <t>1/2"</t>
  </si>
  <si>
    <t>81-411-103-003-02-11501</t>
  </si>
  <si>
    <t>3/4"</t>
  </si>
  <si>
    <t>Kézi rozsdamentesítés, a rozsda eltávolításával,</t>
  </si>
  <si>
    <t>cső és regisztercső  felületén  ( DN 80-ig ), függesztő és</t>
  </si>
  <si>
    <t>tartószerkezeten, állványzaton</t>
  </si>
  <si>
    <t>47-401-004-001-05-91180</t>
  </si>
  <si>
    <t>könnyű rozsdásodás esetén</t>
  </si>
  <si>
    <t>Közbenső mázolás a felület megtisztításával, portalanításával,</t>
  </si>
  <si>
    <t>tartó szerkezeten, állványzaton,</t>
  </si>
  <si>
    <t>Trinát univerzális alapozóval</t>
  </si>
  <si>
    <t>47-444-002-100-13-62110</t>
  </si>
  <si>
    <t>fehér</t>
  </si>
  <si>
    <t>Alumínium felületek átvonó fedőmázolása a felület</t>
  </si>
  <si>
    <t>megtisztításával, portalanítással,</t>
  </si>
  <si>
    <t>Trinát magasfényű zománccal</t>
  </si>
  <si>
    <t>47-476-002-100-13-62250</t>
  </si>
  <si>
    <t>Kompakt acéllemez lapradiátor,</t>
  </si>
  <si>
    <t>a szerelési helyre széthordva,</t>
  </si>
  <si>
    <t>(külön tételben kiírt szerelési tartozékokkal) összeállítva,</t>
  </si>
  <si>
    <t>felszerelve és bekötve,</t>
  </si>
  <si>
    <t>festés miatti le- és visszaszereléssel,</t>
  </si>
  <si>
    <t>VOGEL and NOOT VONOVA 11K típusú,</t>
  </si>
  <si>
    <t>egysoros, konvektorlemezes kivitelben, 90/70/20°C,</t>
  </si>
  <si>
    <t>RAL 9016 szerinti törtfehér színben,</t>
  </si>
  <si>
    <t>600 mm építési magassággal</t>
  </si>
  <si>
    <t>82-612-111-060-19-11114</t>
  </si>
  <si>
    <t>600 mm hosszúsággal,  ht: 717 Watt</t>
  </si>
  <si>
    <t>VOGEL and NOOT VONOVA 22K típusú,</t>
  </si>
  <si>
    <t>kétsoros, 2 konvektorlemezes kivitelben, 90/70/20°C,</t>
  </si>
  <si>
    <t>300 mm építési magassággal</t>
  </si>
  <si>
    <t>82-612-121-120-19-11131</t>
  </si>
  <si>
    <t>1200 mm hosszúsággal,  ht:1674 Watt</t>
  </si>
  <si>
    <t>82-612-121-080-19-11134</t>
  </si>
  <si>
    <t>800 mm hosszúsággal,  ht:1751 Watt</t>
  </si>
  <si>
    <t>82-612-121-112-19-11134</t>
  </si>
  <si>
    <t>1120 mm hosszúsággal,  ht:2451 Watt</t>
  </si>
  <si>
    <t>900 mm építési magassággal</t>
  </si>
  <si>
    <t>82-612-121-160-19-11135</t>
  </si>
  <si>
    <t>1600 mm hosszúsággal,  ht:4690 Watt</t>
  </si>
  <si>
    <t>VOGEL and NOOT VONOVA 33K típusú,</t>
  </si>
  <si>
    <t>háromsoros, 3 konvektorlemezes kivitelben, 90/70/20°C,</t>
  </si>
  <si>
    <t>82-612-131-080-19-11145</t>
  </si>
  <si>
    <t>800 mm hosszúsággal,  ht: 3299 Watt</t>
  </si>
  <si>
    <t>Konzol készlet,</t>
  </si>
  <si>
    <t>mely a fűtőtestet az alsó és felső füleinél fogva a faltól</t>
  </si>
  <si>
    <t>24 mm távolságra rögzíti, zajvédő betéttel, kiemelés és</t>
  </si>
  <si>
    <t>elcsúszás elleni biztosítással, a szükséges műanyag</t>
  </si>
  <si>
    <t>dübellel, csavarokkal, alátétekkel, felszerelve,</t>
  </si>
  <si>
    <t>(a felszerelési időt a radiátorok szerelési ideje tartalmazza),</t>
  </si>
  <si>
    <t>VOGEL and VONOMAT típusú,</t>
  </si>
  <si>
    <t>2 db-os szett, 1600 mm radiátor hosszúságig</t>
  </si>
  <si>
    <t>82-612-000-300-19-91101</t>
  </si>
  <si>
    <t>300 mm építési magasság esetén</t>
  </si>
  <si>
    <t>82-612-000-600-19-91101</t>
  </si>
  <si>
    <t>600 mm építési magasság esetén</t>
  </si>
  <si>
    <t>82-612-000-900-19-91101</t>
  </si>
  <si>
    <t>900 mm építési magasság esetén</t>
  </si>
  <si>
    <t>Fűtőtestszelep Ms 58 sárgarézből, nikkelezett kivitelben,</t>
  </si>
  <si>
    <t>DANFOSS RA- N típusú,</t>
  </si>
  <si>
    <t>kézi előbeállítási lehetőség 14 fokozatban,</t>
  </si>
  <si>
    <t>kvs tartomány: 0,04-1,40 m3/h,</t>
  </si>
  <si>
    <t>egyenes kivitelben</t>
  </si>
  <si>
    <t>82-651-102-002-21-51211</t>
  </si>
  <si>
    <t>1/2" 013G0014</t>
  </si>
  <si>
    <t>Fűtőtestcsavarzat sárgarézből, nikkelezett kivitelben,</t>
  </si>
  <si>
    <t>visszatérővezetékbe felszerelve,</t>
  </si>
  <si>
    <t>DANFOSS RLV típusú,</t>
  </si>
  <si>
    <t>beszabályozási, elzárási, töltési-ürítési funkcióval,</t>
  </si>
  <si>
    <t>82-656-102-002-21-51611</t>
  </si>
  <si>
    <t>1/2" 003L0144</t>
  </si>
  <si>
    <t>Termosztatikus érzékelőfej,</t>
  </si>
  <si>
    <t>felszerelése fűtőtestszelepre és előzetes beállítása,</t>
  </si>
  <si>
    <t>82-652-211-011-21-51011</t>
  </si>
  <si>
    <t>Radiátorok le és visszaszerelése festés miatt</t>
  </si>
  <si>
    <t>Automata légtelenítő,</t>
  </si>
  <si>
    <t>FLAMCO Flexvent típusú,</t>
  </si>
  <si>
    <t>82-121-102-006-72-22211</t>
  </si>
  <si>
    <t>1/2"                      27740</t>
  </si>
  <si>
    <t>Fűtési vezeték feltöltése, Távfűtő szolgáltató részvételével</t>
  </si>
  <si>
    <t>82-999-211-001</t>
  </si>
  <si>
    <t>óra</t>
  </si>
  <si>
    <t>Fűtésszerelési munkák próbái,</t>
  </si>
  <si>
    <t>fűtési vezetékrendszer nyomáspróbája</t>
  </si>
  <si>
    <t>próbafűtés, radiátorok beszabályozása</t>
  </si>
  <si>
    <t>82-999-221-001</t>
  </si>
  <si>
    <t>- 23.260 W telj.-ig</t>
  </si>
  <si>
    <t>Mindösszesen:</t>
  </si>
  <si>
    <t>ÁFA</t>
  </si>
  <si>
    <t>Összevont összesen:</t>
  </si>
  <si>
    <t>Összesen:</t>
  </si>
  <si>
    <t>Épületgépészeti munkái</t>
  </si>
  <si>
    <t>7100 Szekszárd, Kölcsey lakótelep. 25.</t>
  </si>
  <si>
    <t>ÉPÜLETGÉPÉSZETI KIVITELI TERVE</t>
  </si>
  <si>
    <t>infrastrukturális fejlesztése</t>
  </si>
  <si>
    <t>Egészségügyi alapellátás</t>
  </si>
  <si>
    <t>Szekszárdi MJV Önkormányzat</t>
  </si>
  <si>
    <t>TERVEZŐI KÖLTSÉGVETÉS</t>
  </si>
  <si>
    <t>Anyag összesen</t>
  </si>
  <si>
    <t>Díj összesen</t>
  </si>
  <si>
    <t>_______________________________________________________________________</t>
  </si>
  <si>
    <t>Anyag</t>
  </si>
  <si>
    <t>Díj</t>
  </si>
  <si>
    <t>Anyaga: PVC-KG</t>
  </si>
  <si>
    <t>81-241-112-160-01-92011</t>
  </si>
  <si>
    <t>átm.160 x 4,0 mm KGEM160/1M-S</t>
  </si>
  <si>
    <t>Munkaárok földkiemelése közművesített területen, kézi erővel,</t>
  </si>
  <si>
    <t>bármely konzisztenciájú, I-IV osztályú talajban, a kitermelt föld</t>
  </si>
  <si>
    <t>depóniába vagy járműre rakásával,</t>
  </si>
  <si>
    <t>dúcolás nélkül,</t>
  </si>
  <si>
    <t>2,0 m2 szelvényig</t>
  </si>
  <si>
    <t>21-315-003</t>
  </si>
  <si>
    <t>m3</t>
  </si>
  <si>
    <t>IV.   osztályú talajban</t>
  </si>
  <si>
    <t>Földvisszatöltés munkagödörbe, vagy munkaárokba, tömörítés</t>
  </si>
  <si>
    <t>nélkül, réteges elterítéssel, I-IV osztályú talajban,</t>
  </si>
  <si>
    <t>kézi erővel, az anyag súlypontja karoláson belül,</t>
  </si>
  <si>
    <t>a vezeték felett és mellett</t>
  </si>
  <si>
    <t>21-319-001</t>
  </si>
  <si>
    <t>50 cm vastagságig</t>
  </si>
  <si>
    <t>a vezetéket környező</t>
  </si>
  <si>
    <t>21-319-002</t>
  </si>
  <si>
    <t>50 cm-en túli szelvényrészben</t>
  </si>
  <si>
    <t>Tömörítés bármely tömörítési osztályban, gépi erővel,</t>
  </si>
  <si>
    <t>kis felületen</t>
  </si>
  <si>
    <t>21-810-004</t>
  </si>
  <si>
    <t>85% tömörségi fokra</t>
  </si>
  <si>
    <t>felmenő beton falban</t>
  </si>
  <si>
    <t>tégla és beton falazatban</t>
  </si>
  <si>
    <t>K-Tétel</t>
  </si>
  <si>
    <t>2 db Orvosi csapteleppel</t>
  </si>
  <si>
    <t>4 db falikoronggal,</t>
  </si>
  <si>
    <t>4 db MOFÉM sarokszeleppel, nyomó összekötőcsővel,</t>
  </si>
  <si>
    <t>2 db MOFÉM leeresztőszelepes bűzelzáróval,</t>
  </si>
  <si>
    <t>Szaniter kerámia  ikermosdó, hideg-melegvízre,</t>
  </si>
  <si>
    <t>Keramag Traffic típusú,</t>
  </si>
  <si>
    <t>120x48 cm; L91521</t>
  </si>
  <si>
    <t>Nettó 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</si>
</sst>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  <numFmt numFmtId="165" formatCode="#,##0_ ;\-#,##0\ "/>
    <numFmt numFmtId="166" formatCode="#,##0\ &quot;Ft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indexed="10"/>
      <name val="MS Sans Serif"/>
      <family val="2"/>
      <charset val="238"/>
    </font>
    <font>
      <sz val="10"/>
      <color indexed="8"/>
      <name val="Courier New"/>
      <family val="3"/>
      <charset val="238"/>
    </font>
    <font>
      <b/>
      <sz val="14"/>
      <color indexed="8"/>
      <name val="Courier New"/>
      <family val="3"/>
      <charset val="238"/>
    </font>
    <font>
      <sz val="14"/>
      <color indexed="8"/>
      <name val="Courier New"/>
      <family val="3"/>
      <charset val="238"/>
    </font>
    <font>
      <u/>
      <sz val="17"/>
      <color indexed="8"/>
      <name val="MS Sans Serif"/>
      <family val="2"/>
      <charset val="238"/>
    </font>
    <font>
      <b/>
      <sz val="10"/>
      <color indexed="8"/>
      <name val="Courier New"/>
      <family val="3"/>
      <charset val="238"/>
    </font>
    <font>
      <b/>
      <i/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pivotButton="1"/>
  </cellStyleXfs>
  <cellXfs count="39">
    <xf numFmtId="0" fontId="0" fillId="0" borderId="0" xfId="0"/>
    <xf numFmtId="0" fontId="3" fillId="0" borderId="0" xfId="2" applyAlignment="1">
      <alignment vertical="top"/>
    </xf>
    <xf numFmtId="0" fontId="4" fillId="0" borderId="0" xfId="2" applyFont="1" applyAlignment="1">
      <alignment vertical="top"/>
    </xf>
    <xf numFmtId="9" fontId="4" fillId="0" borderId="0" xfId="2" applyNumberFormat="1" applyFont="1" applyAlignment="1">
      <alignment vertical="top"/>
    </xf>
    <xf numFmtId="0" fontId="8" fillId="0" borderId="0" xfId="2" applyFont="1" applyAlignment="1">
      <alignment vertical="top"/>
    </xf>
    <xf numFmtId="0" fontId="0" fillId="0" borderId="0" xfId="0" applyAlignment="1">
      <alignment vertical="center" wrapText="1"/>
    </xf>
    <xf numFmtId="164" fontId="0" fillId="0" borderId="0" xfId="1" applyNumberFormat="1" applyFont="1"/>
    <xf numFmtId="0" fontId="2" fillId="0" borderId="0" xfId="0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4" fillId="0" borderId="1" xfId="2" applyFont="1" applyBorder="1" applyAlignment="1">
      <alignment vertical="top"/>
    </xf>
    <xf numFmtId="0" fontId="3" fillId="0" borderId="1" xfId="2" applyBorder="1" applyAlignment="1">
      <alignment vertical="top"/>
    </xf>
    <xf numFmtId="0" fontId="10" fillId="0" borderId="0" xfId="2" applyFont="1" applyAlignment="1">
      <alignment vertical="top"/>
    </xf>
    <xf numFmtId="0" fontId="10" fillId="0" borderId="0" xfId="2" applyFont="1" applyAlignment="1">
      <alignment horizontal="center" vertical="top"/>
    </xf>
    <xf numFmtId="164" fontId="3" fillId="0" borderId="0" xfId="1" applyNumberFormat="1" applyFont="1" applyAlignment="1">
      <alignment vertical="top"/>
    </xf>
    <xf numFmtId="164" fontId="3" fillId="0" borderId="1" xfId="1" applyNumberFormat="1" applyFont="1" applyBorder="1" applyAlignment="1">
      <alignment vertical="top"/>
    </xf>
    <xf numFmtId="165" fontId="0" fillId="0" borderId="0" xfId="1" applyNumberFormat="1" applyFont="1"/>
    <xf numFmtId="165" fontId="9" fillId="0" borderId="1" xfId="1" applyNumberFormat="1" applyFont="1" applyBorder="1"/>
    <xf numFmtId="165" fontId="10" fillId="0" borderId="0" xfId="1" applyNumberFormat="1" applyFont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vertical="center" wrapText="1"/>
    </xf>
    <xf numFmtId="0" fontId="0" fillId="0" borderId="0" xfId="0" applyFill="1"/>
    <xf numFmtId="3" fontId="2" fillId="0" borderId="0" xfId="1" applyNumberFormat="1" applyFont="1" applyAlignment="1">
      <alignment horizontal="center" vertical="center" wrapText="1"/>
    </xf>
    <xf numFmtId="3" fontId="0" fillId="0" borderId="0" xfId="1" applyNumberFormat="1" applyFont="1"/>
    <xf numFmtId="3" fontId="9" fillId="0" borderId="1" xfId="1" applyNumberFormat="1" applyFont="1" applyBorder="1"/>
    <xf numFmtId="166" fontId="0" fillId="0" borderId="0" xfId="1" applyNumberFormat="1" applyFont="1"/>
    <xf numFmtId="166" fontId="11" fillId="0" borderId="0" xfId="1" applyNumberFormat="1" applyFont="1" applyFill="1"/>
    <xf numFmtId="166" fontId="0" fillId="0" borderId="0" xfId="0" applyNumberFormat="1"/>
    <xf numFmtId="165" fontId="12" fillId="0" borderId="0" xfId="1" applyNumberFormat="1" applyFont="1" applyAlignment="1">
      <alignment horizontal="center" vertical="top"/>
    </xf>
    <xf numFmtId="164" fontId="0" fillId="0" borderId="0" xfId="0" applyNumberFormat="1"/>
    <xf numFmtId="165" fontId="12" fillId="0" borderId="0" xfId="1" applyNumberFormat="1" applyFont="1" applyAlignment="1">
      <alignment horizontal="center" vertical="top"/>
    </xf>
    <xf numFmtId="165" fontId="10" fillId="0" borderId="0" xfId="1" applyNumberFormat="1" applyFont="1" applyAlignment="1">
      <alignment horizontal="center" vertical="top"/>
    </xf>
    <xf numFmtId="165" fontId="12" fillId="0" borderId="1" xfId="1" applyNumberFormat="1" applyFont="1" applyBorder="1" applyAlignment="1">
      <alignment horizontal="center" vertical="top"/>
    </xf>
    <xf numFmtId="0" fontId="5" fillId="0" borderId="0" xfId="2" applyFont="1" applyAlignment="1">
      <alignment horizontal="center" vertical="top"/>
    </xf>
    <xf numFmtId="0" fontId="7" fillId="0" borderId="0" xfId="2" applyFont="1" applyAlignment="1">
      <alignment horizontal="center" vertical="top"/>
    </xf>
    <xf numFmtId="0" fontId="6" fillId="0" borderId="0" xfId="2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right"/>
    </xf>
  </cellXfs>
  <cellStyles count="3">
    <cellStyle name="Normál" xfId="0" builtinId="0"/>
    <cellStyle name="Normál 2" xfId="2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view="pageBreakPreview" topLeftCell="A13" zoomScaleNormal="100" zoomScaleSheetLayoutView="100" workbookViewId="0">
      <selection activeCell="L29" sqref="L29"/>
    </sheetView>
  </sheetViews>
  <sheetFormatPr defaultColWidth="9.140625" defaultRowHeight="10.5" x14ac:dyDescent="0.25"/>
  <cols>
    <col min="1" max="4" width="9.140625" style="1"/>
    <col min="5" max="5" width="18.42578125" style="1" customWidth="1"/>
    <col min="6" max="6" width="9.140625" style="1"/>
    <col min="7" max="7" width="5.5703125" style="1" customWidth="1"/>
    <col min="8" max="8" width="17.85546875" style="1" customWidth="1"/>
    <col min="9" max="9" width="2.5703125" style="1" customWidth="1"/>
    <col min="10" max="16384" width="9.140625" style="1"/>
  </cols>
  <sheetData>
    <row r="1" spans="1:9" ht="13.5" x14ac:dyDescent="0.25">
      <c r="A1" s="4"/>
    </row>
    <row r="2" spans="1:9" ht="13.5" x14ac:dyDescent="0.25">
      <c r="A2" s="2"/>
    </row>
    <row r="3" spans="1:9" ht="13.5" x14ac:dyDescent="0.25">
      <c r="A3" s="2"/>
    </row>
    <row r="4" spans="1:9" ht="13.5" x14ac:dyDescent="0.25">
      <c r="A4" s="2"/>
    </row>
    <row r="5" spans="1:9" ht="13.5" x14ac:dyDescent="0.25">
      <c r="A5" s="2" t="s">
        <v>359</v>
      </c>
    </row>
    <row r="7" spans="1:9" ht="22.5" x14ac:dyDescent="0.25">
      <c r="A7" s="35" t="s">
        <v>356</v>
      </c>
      <c r="B7" s="35"/>
      <c r="C7" s="35"/>
      <c r="D7" s="35"/>
      <c r="E7" s="35"/>
      <c r="F7" s="35"/>
      <c r="G7" s="35"/>
      <c r="H7" s="35"/>
      <c r="I7" s="35"/>
    </row>
    <row r="10" spans="1:9" ht="18.75" x14ac:dyDescent="0.25">
      <c r="A10" s="36" t="s">
        <v>355</v>
      </c>
      <c r="B10" s="36"/>
      <c r="C10" s="36"/>
      <c r="D10" s="36"/>
      <c r="E10" s="36"/>
      <c r="F10" s="36"/>
      <c r="G10" s="36"/>
      <c r="H10" s="36"/>
      <c r="I10" s="36"/>
    </row>
    <row r="11" spans="1:9" ht="18.75" x14ac:dyDescent="0.25">
      <c r="A11" s="36" t="s">
        <v>354</v>
      </c>
      <c r="B11" s="36"/>
      <c r="C11" s="36"/>
      <c r="D11" s="36"/>
      <c r="E11" s="36"/>
      <c r="F11" s="36"/>
      <c r="G11" s="36"/>
      <c r="H11" s="36"/>
      <c r="I11" s="36"/>
    </row>
    <row r="12" spans="1:9" ht="18.75" x14ac:dyDescent="0.25">
      <c r="A12" s="36" t="s">
        <v>353</v>
      </c>
      <c r="B12" s="36"/>
      <c r="C12" s="36"/>
      <c r="D12" s="36"/>
      <c r="E12" s="36"/>
      <c r="F12" s="36"/>
      <c r="G12" s="36"/>
      <c r="H12" s="36"/>
      <c r="I12" s="36"/>
    </row>
    <row r="14" spans="1:9" ht="19.5" x14ac:dyDescent="0.25">
      <c r="A14" s="34" t="s">
        <v>352</v>
      </c>
      <c r="B14" s="34"/>
      <c r="C14" s="34"/>
      <c r="D14" s="34"/>
      <c r="E14" s="34"/>
      <c r="F14" s="34"/>
      <c r="G14" s="34"/>
      <c r="H14" s="34"/>
      <c r="I14" s="34"/>
    </row>
    <row r="16" spans="1:9" ht="19.5" x14ac:dyDescent="0.25">
      <c r="A16" s="34" t="s">
        <v>351</v>
      </c>
      <c r="B16" s="34"/>
      <c r="C16" s="34"/>
      <c r="D16" s="34"/>
      <c r="E16" s="34"/>
      <c r="F16" s="34"/>
      <c r="G16" s="34"/>
      <c r="H16" s="34"/>
      <c r="I16" s="34"/>
    </row>
    <row r="18" spans="1:9" ht="19.5" x14ac:dyDescent="0.25">
      <c r="A18" s="34" t="s">
        <v>350</v>
      </c>
      <c r="B18" s="34"/>
      <c r="C18" s="34"/>
      <c r="D18" s="34"/>
      <c r="E18" s="34"/>
      <c r="F18" s="34"/>
      <c r="G18" s="34"/>
      <c r="H18" s="34"/>
      <c r="I18" s="34"/>
    </row>
    <row r="22" spans="1:9" ht="15.75" x14ac:dyDescent="0.25">
      <c r="E22" s="14" t="s">
        <v>360</v>
      </c>
      <c r="F22" s="14"/>
      <c r="G22" s="14"/>
      <c r="H22" s="14" t="s">
        <v>361</v>
      </c>
    </row>
    <row r="23" spans="1:9" ht="15.75" x14ac:dyDescent="0.25">
      <c r="A23" s="2" t="s">
        <v>237</v>
      </c>
      <c r="E23" s="19">
        <f>'Fűtés szerelés'!H105</f>
        <v>342522.39999999997</v>
      </c>
      <c r="F23" s="19"/>
      <c r="G23" s="19"/>
      <c r="H23" s="19">
        <f>'Fűtés szerelés'!I105</f>
        <v>741383.5</v>
      </c>
      <c r="I23" s="15"/>
    </row>
    <row r="24" spans="1:9" ht="15.75" x14ac:dyDescent="0.25">
      <c r="A24" s="2" t="s">
        <v>80</v>
      </c>
      <c r="E24" s="19">
        <f>'Víz - Csatorna szerelés'!H197</f>
        <v>1178004.3</v>
      </c>
      <c r="F24" s="19"/>
      <c r="G24" s="19"/>
      <c r="H24" s="19">
        <f>'Víz - Csatorna szerelés'!I197</f>
        <v>929456</v>
      </c>
      <c r="I24" s="15"/>
    </row>
    <row r="25" spans="1:9" ht="15.75" x14ac:dyDescent="0.25">
      <c r="A25" s="2" t="s">
        <v>54</v>
      </c>
      <c r="E25" s="19">
        <f>'Szellőzés szerelés'!H26</f>
        <v>98458.8</v>
      </c>
      <c r="F25" s="19"/>
      <c r="G25" s="19"/>
      <c r="H25" s="19">
        <f>'Szellőzés szerelés'!I26</f>
        <v>109714</v>
      </c>
      <c r="I25" s="15"/>
    </row>
    <row r="26" spans="1:9" ht="15.75" x14ac:dyDescent="0.25">
      <c r="A26" s="2" t="s">
        <v>6</v>
      </c>
      <c r="E26" s="19">
        <f>'Klíma Szerelés'!H43</f>
        <v>664620</v>
      </c>
      <c r="F26" s="19"/>
      <c r="G26" s="19"/>
      <c r="H26" s="19">
        <f>'Klíma Szerelés'!I43</f>
        <v>223740</v>
      </c>
      <c r="I26" s="15"/>
    </row>
    <row r="27" spans="1:9" ht="15.75" x14ac:dyDescent="0.25">
      <c r="E27" s="19"/>
      <c r="F27" s="19"/>
      <c r="G27" s="19"/>
      <c r="H27" s="19"/>
      <c r="I27" s="15"/>
    </row>
    <row r="28" spans="1:9" ht="15.75" x14ac:dyDescent="0.25">
      <c r="A28" s="2" t="s">
        <v>349</v>
      </c>
      <c r="E28" s="29">
        <f>SUM(E23:E27)</f>
        <v>2283605.5</v>
      </c>
      <c r="F28" s="29"/>
      <c r="G28" s="29"/>
      <c r="H28" s="29">
        <f>SUM(H23:H27)</f>
        <v>2004293.5</v>
      </c>
      <c r="I28" s="15"/>
    </row>
    <row r="29" spans="1:9" ht="15.75" x14ac:dyDescent="0.25">
      <c r="E29" s="19"/>
      <c r="F29" s="19"/>
      <c r="G29" s="19"/>
      <c r="H29" s="19"/>
      <c r="I29" s="15"/>
    </row>
    <row r="30" spans="1:9" ht="15.75" x14ac:dyDescent="0.25">
      <c r="A30" s="2" t="s">
        <v>348</v>
      </c>
      <c r="E30" s="31">
        <f>SUM(E28:H28)</f>
        <v>4287899</v>
      </c>
      <c r="F30" s="31"/>
      <c r="G30" s="31"/>
      <c r="H30" s="31"/>
      <c r="I30" s="15"/>
    </row>
    <row r="31" spans="1:9" ht="15.75" x14ac:dyDescent="0.25">
      <c r="A31" s="2" t="s">
        <v>347</v>
      </c>
      <c r="C31" s="3">
        <v>0.27</v>
      </c>
      <c r="E31" s="32">
        <f>E30*0.27</f>
        <v>1157732.73</v>
      </c>
      <c r="F31" s="32"/>
      <c r="G31" s="32"/>
      <c r="H31" s="32"/>
      <c r="I31" s="15"/>
    </row>
    <row r="32" spans="1:9" ht="16.5" thickBot="1" x14ac:dyDescent="0.3">
      <c r="E32" s="19"/>
      <c r="F32" s="19"/>
      <c r="G32" s="19"/>
      <c r="H32" s="19"/>
      <c r="I32" s="15"/>
    </row>
    <row r="33" spans="1:9" ht="15" customHeight="1" x14ac:dyDescent="0.25">
      <c r="A33" s="11" t="s">
        <v>346</v>
      </c>
      <c r="B33" s="12"/>
      <c r="C33" s="12"/>
      <c r="D33" s="12"/>
      <c r="E33" s="33">
        <f>SUM(E30:H31)</f>
        <v>5445631.7300000004</v>
      </c>
      <c r="F33" s="33"/>
      <c r="G33" s="33"/>
      <c r="H33" s="33"/>
      <c r="I33" s="16"/>
    </row>
    <row r="34" spans="1:9" ht="15.75" x14ac:dyDescent="0.25">
      <c r="E34" s="13"/>
      <c r="F34" s="13"/>
      <c r="G34" s="13"/>
      <c r="H34" s="13"/>
    </row>
    <row r="36" spans="1:9" ht="13.5" x14ac:dyDescent="0.25">
      <c r="E36" s="2"/>
    </row>
    <row r="38" spans="1:9" ht="13.5" x14ac:dyDescent="0.25">
      <c r="A38" s="2"/>
    </row>
  </sheetData>
  <mergeCells count="10">
    <mergeCell ref="E30:H30"/>
    <mergeCell ref="E31:H31"/>
    <mergeCell ref="E33:H33"/>
    <mergeCell ref="A18:I18"/>
    <mergeCell ref="A7:I7"/>
    <mergeCell ref="A10:I10"/>
    <mergeCell ref="A11:I11"/>
    <mergeCell ref="A12:I12"/>
    <mergeCell ref="A14:I14"/>
    <mergeCell ref="A16:I16"/>
  </mergeCells>
  <pageMargins left="0.59055118110236227" right="0.59055118110236227" top="0.59055118110236227" bottom="0.59055118110236227" header="0.31496062992125984" footer="0.31496062992125984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5"/>
  <sheetViews>
    <sheetView view="pageBreakPreview" zoomScaleNormal="100" zoomScaleSheetLayoutView="100" workbookViewId="0">
      <selection activeCell="L29" sqref="L29"/>
    </sheetView>
  </sheetViews>
  <sheetFormatPr defaultRowHeight="15" x14ac:dyDescent="0.25"/>
  <cols>
    <col min="1" max="1" width="3" bestFit="1" customWidth="1"/>
    <col min="2" max="2" width="13.42578125" style="5" customWidth="1"/>
    <col min="3" max="3" width="59.85546875" bestFit="1" customWidth="1"/>
    <col min="4" max="4" width="3" bestFit="1" customWidth="1"/>
    <col min="5" max="5" width="3.85546875" bestFit="1" customWidth="1"/>
    <col min="6" max="7" width="10" style="6" bestFit="1" customWidth="1"/>
    <col min="8" max="8" width="11.5703125" style="6" bestFit="1" customWidth="1"/>
    <col min="9" max="9" width="12.28515625" style="6" bestFit="1" customWidth="1"/>
    <col min="11" max="11" width="10.140625" customWidth="1"/>
    <col min="12" max="12" width="10" bestFit="1" customWidth="1"/>
  </cols>
  <sheetData>
    <row r="1" spans="1:12" s="9" customFormat="1" ht="30" x14ac:dyDescent="0.25">
      <c r="A1" s="7" t="s">
        <v>0</v>
      </c>
      <c r="B1" s="7" t="s">
        <v>1</v>
      </c>
      <c r="C1" s="7" t="s">
        <v>2</v>
      </c>
      <c r="D1" s="37" t="s">
        <v>3</v>
      </c>
      <c r="E1" s="37"/>
      <c r="F1" s="8" t="s">
        <v>4</v>
      </c>
      <c r="G1" s="8" t="s">
        <v>5</v>
      </c>
      <c r="H1" s="8" t="s">
        <v>357</v>
      </c>
      <c r="I1" s="8" t="s">
        <v>358</v>
      </c>
      <c r="J1" s="7"/>
    </row>
    <row r="2" spans="1:12" ht="30" x14ac:dyDescent="0.25">
      <c r="B2" s="5" t="s">
        <v>237</v>
      </c>
      <c r="C2" t="s">
        <v>7</v>
      </c>
      <c r="H2" s="17"/>
      <c r="I2" s="17"/>
    </row>
    <row r="3" spans="1:12" x14ac:dyDescent="0.25">
      <c r="C3" t="s">
        <v>238</v>
      </c>
      <c r="H3" s="17"/>
      <c r="I3" s="17"/>
    </row>
    <row r="4" spans="1:12" x14ac:dyDescent="0.25">
      <c r="C4" t="s">
        <v>239</v>
      </c>
      <c r="H4" s="17"/>
      <c r="I4" s="17"/>
    </row>
    <row r="5" spans="1:12" x14ac:dyDescent="0.25">
      <c r="C5" t="s">
        <v>240</v>
      </c>
      <c r="H5" s="17"/>
      <c r="I5" s="17"/>
    </row>
    <row r="6" spans="1:12" x14ac:dyDescent="0.25">
      <c r="C6" t="s">
        <v>241</v>
      </c>
      <c r="H6" s="17"/>
      <c r="I6" s="17"/>
    </row>
    <row r="7" spans="1:12" x14ac:dyDescent="0.25">
      <c r="C7" t="s">
        <v>242</v>
      </c>
      <c r="H7" s="17"/>
      <c r="I7" s="17"/>
    </row>
    <row r="8" spans="1:12" x14ac:dyDescent="0.25">
      <c r="C8" t="s">
        <v>243</v>
      </c>
      <c r="H8" s="17"/>
      <c r="I8" s="17"/>
    </row>
    <row r="9" spans="1:12" ht="30" x14ac:dyDescent="0.25">
      <c r="A9">
        <v>1</v>
      </c>
      <c r="B9" s="5" t="s">
        <v>244</v>
      </c>
      <c r="C9" t="s">
        <v>245</v>
      </c>
      <c r="D9">
        <v>1</v>
      </c>
      <c r="E9" t="s">
        <v>52</v>
      </c>
      <c r="F9" s="6">
        <v>0</v>
      </c>
      <c r="G9" s="6">
        <v>25641.000000000004</v>
      </c>
      <c r="H9" s="17">
        <f>D9*F9</f>
        <v>0</v>
      </c>
      <c r="I9" s="17">
        <f>D9*G9</f>
        <v>25641.000000000004</v>
      </c>
      <c r="K9" s="30"/>
      <c r="L9" s="30"/>
    </row>
    <row r="10" spans="1:12" x14ac:dyDescent="0.25">
      <c r="C10" t="s">
        <v>84</v>
      </c>
      <c r="H10" s="17"/>
      <c r="I10" s="17"/>
    </row>
    <row r="11" spans="1:12" x14ac:dyDescent="0.25">
      <c r="C11" t="s">
        <v>85</v>
      </c>
      <c r="H11" s="17"/>
      <c r="I11" s="17"/>
    </row>
    <row r="12" spans="1:12" x14ac:dyDescent="0.25">
      <c r="A12">
        <v>2</v>
      </c>
      <c r="B12" s="5" t="s">
        <v>86</v>
      </c>
      <c r="C12" t="s">
        <v>87</v>
      </c>
      <c r="D12">
        <v>50</v>
      </c>
      <c r="E12" t="s">
        <v>10</v>
      </c>
      <c r="F12" s="6">
        <v>0</v>
      </c>
      <c r="G12" s="6">
        <v>808.50000000000011</v>
      </c>
      <c r="H12" s="17">
        <f>D12*F12</f>
        <v>0</v>
      </c>
      <c r="I12" s="17">
        <f>D12*G12</f>
        <v>40425.000000000007</v>
      </c>
      <c r="K12" s="30"/>
      <c r="L12" s="30"/>
    </row>
    <row r="13" spans="1:12" x14ac:dyDescent="0.25">
      <c r="C13" t="s">
        <v>246</v>
      </c>
      <c r="H13" s="17"/>
      <c r="I13" s="17"/>
    </row>
    <row r="14" spans="1:12" x14ac:dyDescent="0.25">
      <c r="C14" t="s">
        <v>247</v>
      </c>
      <c r="H14" s="17"/>
      <c r="I14" s="17"/>
    </row>
    <row r="15" spans="1:12" x14ac:dyDescent="0.25">
      <c r="C15" t="s">
        <v>248</v>
      </c>
      <c r="H15" s="17"/>
      <c r="I15" s="17"/>
    </row>
    <row r="16" spans="1:12" x14ac:dyDescent="0.25">
      <c r="A16">
        <v>3</v>
      </c>
      <c r="B16" s="5" t="s">
        <v>249</v>
      </c>
      <c r="C16" t="s">
        <v>250</v>
      </c>
      <c r="D16">
        <v>8</v>
      </c>
      <c r="E16" t="s">
        <v>52</v>
      </c>
      <c r="F16" s="6">
        <v>0</v>
      </c>
      <c r="G16" s="6">
        <v>4620</v>
      </c>
      <c r="H16" s="17">
        <f>D16*F16</f>
        <v>0</v>
      </c>
      <c r="I16" s="17">
        <f>D16*G16</f>
        <v>36960</v>
      </c>
      <c r="K16" s="30"/>
      <c r="L16" s="30"/>
    </row>
    <row r="17" spans="1:12" x14ac:dyDescent="0.25">
      <c r="C17" t="s">
        <v>251</v>
      </c>
      <c r="H17" s="17"/>
      <c r="I17" s="17"/>
    </row>
    <row r="18" spans="1:12" x14ac:dyDescent="0.25">
      <c r="A18">
        <v>4</v>
      </c>
      <c r="B18" s="5" t="s">
        <v>9</v>
      </c>
      <c r="D18">
        <v>8</v>
      </c>
      <c r="E18" t="s">
        <v>25</v>
      </c>
      <c r="F18" s="6">
        <v>6380.0000000000009</v>
      </c>
      <c r="G18" s="6">
        <v>6952.0000000000009</v>
      </c>
      <c r="H18" s="17">
        <f>D18*F18</f>
        <v>51040.000000000007</v>
      </c>
      <c r="I18" s="17">
        <f>D18*G18</f>
        <v>55616.000000000007</v>
      </c>
      <c r="K18" s="30"/>
      <c r="L18" s="30"/>
    </row>
    <row r="19" spans="1:12" x14ac:dyDescent="0.25">
      <c r="C19" t="s">
        <v>252</v>
      </c>
      <c r="H19" s="17"/>
      <c r="I19" s="17"/>
    </row>
    <row r="20" spans="1:12" x14ac:dyDescent="0.25">
      <c r="C20" t="s">
        <v>253</v>
      </c>
      <c r="H20" s="17"/>
      <c r="I20" s="17"/>
    </row>
    <row r="21" spans="1:12" x14ac:dyDescent="0.25">
      <c r="C21" t="s">
        <v>254</v>
      </c>
      <c r="H21" s="17"/>
      <c r="I21" s="17"/>
    </row>
    <row r="22" spans="1:12" x14ac:dyDescent="0.25">
      <c r="C22" t="s">
        <v>255</v>
      </c>
      <c r="H22" s="17"/>
      <c r="I22" s="17"/>
    </row>
    <row r="23" spans="1:12" x14ac:dyDescent="0.25">
      <c r="C23" t="s">
        <v>256</v>
      </c>
      <c r="H23" s="17"/>
      <c r="I23" s="17"/>
    </row>
    <row r="24" spans="1:12" x14ac:dyDescent="0.25">
      <c r="C24" t="s">
        <v>257</v>
      </c>
      <c r="H24" s="17"/>
      <c r="I24" s="17"/>
    </row>
    <row r="25" spans="1:12" ht="30" x14ac:dyDescent="0.25">
      <c r="A25">
        <v>5</v>
      </c>
      <c r="B25" s="5" t="s">
        <v>258</v>
      </c>
      <c r="C25" t="s">
        <v>259</v>
      </c>
      <c r="D25">
        <v>49</v>
      </c>
      <c r="E25" t="s">
        <v>10</v>
      </c>
      <c r="F25" s="6">
        <v>682</v>
      </c>
      <c r="G25" s="6">
        <v>3696.0000000000005</v>
      </c>
      <c r="H25" s="17">
        <f>D25*F25</f>
        <v>33418</v>
      </c>
      <c r="I25" s="17">
        <f>D25*G25</f>
        <v>181104.00000000003</v>
      </c>
      <c r="K25" s="30"/>
      <c r="L25" s="30"/>
    </row>
    <row r="26" spans="1:12" ht="30" x14ac:dyDescent="0.25">
      <c r="A26">
        <v>6</v>
      </c>
      <c r="B26" s="5" t="s">
        <v>260</v>
      </c>
      <c r="C26" t="s">
        <v>261</v>
      </c>
      <c r="D26">
        <v>15</v>
      </c>
      <c r="E26" t="s">
        <v>10</v>
      </c>
      <c r="F26" s="6">
        <v>880.00000000000011</v>
      </c>
      <c r="G26" s="6">
        <v>4081.0000000000005</v>
      </c>
      <c r="H26" s="17">
        <f>D26*F26</f>
        <v>13200.000000000002</v>
      </c>
      <c r="I26" s="17">
        <f>D26*G26</f>
        <v>61215.000000000007</v>
      </c>
      <c r="K26" s="30"/>
      <c r="L26" s="30"/>
    </row>
    <row r="27" spans="1:12" x14ac:dyDescent="0.25">
      <c r="C27" t="s">
        <v>262</v>
      </c>
      <c r="H27" s="17"/>
      <c r="I27" s="17"/>
    </row>
    <row r="28" spans="1:12" x14ac:dyDescent="0.25">
      <c r="C28" t="s">
        <v>263</v>
      </c>
      <c r="H28" s="17"/>
      <c r="I28" s="17"/>
    </row>
    <row r="29" spans="1:12" x14ac:dyDescent="0.25">
      <c r="C29" t="s">
        <v>264</v>
      </c>
      <c r="H29" s="17"/>
      <c r="I29" s="17"/>
    </row>
    <row r="30" spans="1:12" ht="30" x14ac:dyDescent="0.25">
      <c r="A30">
        <v>7</v>
      </c>
      <c r="B30" s="5" t="s">
        <v>265</v>
      </c>
      <c r="C30" t="s">
        <v>266</v>
      </c>
      <c r="D30">
        <v>64</v>
      </c>
      <c r="E30" t="s">
        <v>10</v>
      </c>
      <c r="F30" s="6">
        <v>46.2</v>
      </c>
      <c r="G30" s="6">
        <v>462.00000000000006</v>
      </c>
      <c r="H30" s="17">
        <f>D30*F30</f>
        <v>2956.8</v>
      </c>
      <c r="I30" s="17">
        <f>D30*G30</f>
        <v>29568.000000000004</v>
      </c>
      <c r="K30" s="30"/>
      <c r="L30" s="30"/>
    </row>
    <row r="31" spans="1:12" x14ac:dyDescent="0.25">
      <c r="C31" t="s">
        <v>267</v>
      </c>
      <c r="H31" s="17"/>
      <c r="I31" s="17"/>
    </row>
    <row r="32" spans="1:12" x14ac:dyDescent="0.25">
      <c r="C32" t="s">
        <v>263</v>
      </c>
      <c r="H32" s="17"/>
      <c r="I32" s="17"/>
    </row>
    <row r="33" spans="1:12" x14ac:dyDescent="0.25">
      <c r="C33" t="s">
        <v>268</v>
      </c>
      <c r="H33" s="17"/>
      <c r="I33" s="17"/>
    </row>
    <row r="34" spans="1:12" x14ac:dyDescent="0.25">
      <c r="C34" t="s">
        <v>269</v>
      </c>
      <c r="H34" s="17"/>
      <c r="I34" s="17"/>
    </row>
    <row r="35" spans="1:12" ht="30" x14ac:dyDescent="0.25">
      <c r="A35">
        <v>8</v>
      </c>
      <c r="B35" s="5" t="s">
        <v>270</v>
      </c>
      <c r="C35" t="s">
        <v>271</v>
      </c>
      <c r="D35">
        <v>64</v>
      </c>
      <c r="E35" t="s">
        <v>10</v>
      </c>
      <c r="F35" s="6">
        <v>116.60000000000001</v>
      </c>
      <c r="G35" s="6">
        <v>693</v>
      </c>
      <c r="H35" s="17">
        <f>D35*F35</f>
        <v>7462.4000000000005</v>
      </c>
      <c r="I35" s="17">
        <f>D35*G35</f>
        <v>44352</v>
      </c>
      <c r="K35" s="30"/>
      <c r="L35" s="30"/>
    </row>
    <row r="36" spans="1:12" x14ac:dyDescent="0.25">
      <c r="C36" t="s">
        <v>272</v>
      </c>
      <c r="H36" s="17"/>
      <c r="I36" s="17"/>
    </row>
    <row r="37" spans="1:12" x14ac:dyDescent="0.25">
      <c r="C37" t="s">
        <v>273</v>
      </c>
      <c r="H37" s="17"/>
      <c r="I37" s="17"/>
    </row>
    <row r="38" spans="1:12" x14ac:dyDescent="0.25">
      <c r="C38" t="s">
        <v>274</v>
      </c>
      <c r="H38" s="17"/>
      <c r="I38" s="17"/>
    </row>
    <row r="39" spans="1:12" ht="30" x14ac:dyDescent="0.25">
      <c r="A39">
        <v>9</v>
      </c>
      <c r="B39" s="5" t="s">
        <v>275</v>
      </c>
      <c r="C39" t="s">
        <v>271</v>
      </c>
      <c r="D39">
        <v>64</v>
      </c>
      <c r="E39" t="s">
        <v>10</v>
      </c>
      <c r="F39" s="6">
        <v>92.4</v>
      </c>
      <c r="G39" s="6">
        <v>693</v>
      </c>
      <c r="H39" s="17">
        <f>D39*F39</f>
        <v>5913.6</v>
      </c>
      <c r="I39" s="17">
        <f>D39*G39</f>
        <v>44352</v>
      </c>
      <c r="K39" s="30"/>
      <c r="L39" s="30"/>
    </row>
    <row r="40" spans="1:12" x14ac:dyDescent="0.25">
      <c r="C40" t="s">
        <v>276</v>
      </c>
      <c r="H40" s="17"/>
      <c r="I40" s="17"/>
    </row>
    <row r="41" spans="1:12" x14ac:dyDescent="0.25">
      <c r="C41" t="s">
        <v>277</v>
      </c>
      <c r="H41" s="17"/>
      <c r="I41" s="17"/>
    </row>
    <row r="42" spans="1:12" x14ac:dyDescent="0.25">
      <c r="C42" t="s">
        <v>278</v>
      </c>
      <c r="H42" s="17"/>
      <c r="I42" s="17"/>
    </row>
    <row r="43" spans="1:12" x14ac:dyDescent="0.25">
      <c r="C43" t="s">
        <v>279</v>
      </c>
      <c r="H43" s="17"/>
      <c r="I43" s="17"/>
    </row>
    <row r="44" spans="1:12" x14ac:dyDescent="0.25">
      <c r="C44" t="s">
        <v>280</v>
      </c>
      <c r="H44" s="17"/>
      <c r="I44" s="17"/>
    </row>
    <row r="45" spans="1:12" x14ac:dyDescent="0.25">
      <c r="C45" t="s">
        <v>281</v>
      </c>
      <c r="H45" s="17"/>
      <c r="I45" s="17"/>
    </row>
    <row r="46" spans="1:12" x14ac:dyDescent="0.25">
      <c r="C46" t="s">
        <v>282</v>
      </c>
      <c r="H46" s="17"/>
      <c r="I46" s="17"/>
    </row>
    <row r="47" spans="1:12" x14ac:dyDescent="0.25">
      <c r="C47" t="s">
        <v>283</v>
      </c>
      <c r="H47" s="17"/>
      <c r="I47" s="17"/>
    </row>
    <row r="48" spans="1:12" x14ac:dyDescent="0.25">
      <c r="C48" t="s">
        <v>284</v>
      </c>
      <c r="H48" s="17"/>
      <c r="I48" s="17"/>
    </row>
    <row r="49" spans="1:12" ht="30" x14ac:dyDescent="0.25">
      <c r="A49">
        <v>10</v>
      </c>
      <c r="B49" s="5" t="s">
        <v>285</v>
      </c>
      <c r="C49" t="s">
        <v>286</v>
      </c>
      <c r="D49">
        <v>1</v>
      </c>
      <c r="E49" t="s">
        <v>52</v>
      </c>
      <c r="F49" s="6">
        <v>8580</v>
      </c>
      <c r="G49" s="6">
        <v>5313</v>
      </c>
      <c r="H49" s="17">
        <f>D49*F49</f>
        <v>8580</v>
      </c>
      <c r="I49" s="17">
        <f>D49*G49</f>
        <v>5313</v>
      </c>
      <c r="K49" s="30"/>
      <c r="L49" s="30"/>
    </row>
    <row r="50" spans="1:12" x14ac:dyDescent="0.25">
      <c r="C50" t="s">
        <v>287</v>
      </c>
      <c r="H50" s="17"/>
      <c r="I50" s="17"/>
    </row>
    <row r="51" spans="1:12" x14ac:dyDescent="0.25">
      <c r="C51" t="s">
        <v>288</v>
      </c>
      <c r="H51" s="17"/>
      <c r="I51" s="17"/>
    </row>
    <row r="52" spans="1:12" x14ac:dyDescent="0.25">
      <c r="C52" t="s">
        <v>283</v>
      </c>
      <c r="H52" s="17"/>
      <c r="I52" s="17"/>
    </row>
    <row r="53" spans="1:12" x14ac:dyDescent="0.25">
      <c r="C53" t="s">
        <v>289</v>
      </c>
      <c r="H53" s="17"/>
      <c r="I53" s="17"/>
    </row>
    <row r="54" spans="1:12" ht="30" x14ac:dyDescent="0.25">
      <c r="A54">
        <v>11</v>
      </c>
      <c r="B54" s="5" t="s">
        <v>290</v>
      </c>
      <c r="C54" t="s">
        <v>291</v>
      </c>
      <c r="D54">
        <v>1</v>
      </c>
      <c r="E54" t="s">
        <v>52</v>
      </c>
      <c r="F54" s="6">
        <v>20377.5</v>
      </c>
      <c r="G54" s="6">
        <v>10433.5</v>
      </c>
      <c r="H54" s="17">
        <f>D54*F54</f>
        <v>20377.5</v>
      </c>
      <c r="I54" s="17">
        <f>D54*G54</f>
        <v>10433.5</v>
      </c>
      <c r="K54" s="30"/>
      <c r="L54" s="30"/>
    </row>
    <row r="55" spans="1:12" x14ac:dyDescent="0.25">
      <c r="C55" t="s">
        <v>284</v>
      </c>
      <c r="H55" s="17"/>
      <c r="I55" s="17"/>
    </row>
    <row r="56" spans="1:12" ht="30" x14ac:dyDescent="0.25">
      <c r="A56">
        <v>12</v>
      </c>
      <c r="B56" s="5" t="s">
        <v>292</v>
      </c>
      <c r="C56" t="s">
        <v>293</v>
      </c>
      <c r="D56">
        <v>1</v>
      </c>
      <c r="E56" t="s">
        <v>52</v>
      </c>
      <c r="F56" s="6">
        <v>17875</v>
      </c>
      <c r="G56" s="6">
        <v>10433.5</v>
      </c>
      <c r="H56" s="17">
        <f>D56*F56</f>
        <v>17875</v>
      </c>
      <c r="I56" s="17">
        <f>D56*G56</f>
        <v>10433.5</v>
      </c>
      <c r="K56" s="30"/>
      <c r="L56" s="30"/>
    </row>
    <row r="57" spans="1:12" ht="30" x14ac:dyDescent="0.25">
      <c r="A57">
        <v>13</v>
      </c>
      <c r="B57" s="5" t="s">
        <v>294</v>
      </c>
      <c r="C57" t="s">
        <v>295</v>
      </c>
      <c r="D57">
        <v>1</v>
      </c>
      <c r="E57" t="s">
        <v>52</v>
      </c>
      <c r="F57" s="6">
        <v>23595.000000000004</v>
      </c>
      <c r="G57" s="6">
        <v>10433.5</v>
      </c>
      <c r="H57" s="17">
        <f>D57*F57</f>
        <v>23595.000000000004</v>
      </c>
      <c r="I57" s="17">
        <f>D57*G57</f>
        <v>10433.5</v>
      </c>
      <c r="K57" s="30"/>
      <c r="L57" s="30"/>
    </row>
    <row r="58" spans="1:12" x14ac:dyDescent="0.25">
      <c r="C58" t="s">
        <v>296</v>
      </c>
      <c r="H58" s="17"/>
      <c r="I58" s="17"/>
    </row>
    <row r="59" spans="1:12" ht="30" x14ac:dyDescent="0.25">
      <c r="A59">
        <v>14</v>
      </c>
      <c r="B59" s="5" t="s">
        <v>297</v>
      </c>
      <c r="C59" t="s">
        <v>298</v>
      </c>
      <c r="D59">
        <v>1</v>
      </c>
      <c r="E59" t="s">
        <v>52</v>
      </c>
      <c r="F59" s="6">
        <v>44687.5</v>
      </c>
      <c r="G59" s="6">
        <v>10433.5</v>
      </c>
      <c r="H59" s="17">
        <f>D59*F59</f>
        <v>44687.5</v>
      </c>
      <c r="I59" s="17">
        <f>D59*G59</f>
        <v>10433.5</v>
      </c>
      <c r="K59" s="30"/>
      <c r="L59" s="30"/>
    </row>
    <row r="60" spans="1:12" x14ac:dyDescent="0.25">
      <c r="C60" t="s">
        <v>299</v>
      </c>
      <c r="H60" s="17"/>
      <c r="I60" s="17"/>
    </row>
    <row r="61" spans="1:12" x14ac:dyDescent="0.25">
      <c r="C61" t="s">
        <v>300</v>
      </c>
      <c r="H61" s="17"/>
      <c r="I61" s="17"/>
    </row>
    <row r="62" spans="1:12" x14ac:dyDescent="0.25">
      <c r="C62" t="s">
        <v>283</v>
      </c>
      <c r="H62" s="17"/>
      <c r="I62" s="17"/>
    </row>
    <row r="63" spans="1:12" x14ac:dyDescent="0.25">
      <c r="C63" t="s">
        <v>296</v>
      </c>
      <c r="H63" s="17"/>
      <c r="I63" s="17"/>
    </row>
    <row r="64" spans="1:12" ht="30" x14ac:dyDescent="0.25">
      <c r="A64">
        <v>15</v>
      </c>
      <c r="B64" s="5" t="s">
        <v>301</v>
      </c>
      <c r="C64" t="s">
        <v>302</v>
      </c>
      <c r="D64">
        <v>1</v>
      </c>
      <c r="E64" t="s">
        <v>52</v>
      </c>
      <c r="F64" s="6">
        <v>40040</v>
      </c>
      <c r="G64" s="6">
        <v>10433.5</v>
      </c>
      <c r="H64" s="17">
        <f>D64*F64</f>
        <v>40040</v>
      </c>
      <c r="I64" s="17">
        <f>D64*G64</f>
        <v>10433.5</v>
      </c>
      <c r="K64" s="30"/>
      <c r="L64" s="30"/>
    </row>
    <row r="65" spans="1:12" x14ac:dyDescent="0.25">
      <c r="C65" t="s">
        <v>303</v>
      </c>
      <c r="H65" s="17"/>
      <c r="I65" s="17"/>
    </row>
    <row r="66" spans="1:12" x14ac:dyDescent="0.25">
      <c r="C66" t="s">
        <v>304</v>
      </c>
      <c r="H66" s="17"/>
      <c r="I66" s="17"/>
    </row>
    <row r="67" spans="1:12" x14ac:dyDescent="0.25">
      <c r="C67" t="s">
        <v>305</v>
      </c>
      <c r="H67" s="17"/>
      <c r="I67" s="17"/>
    </row>
    <row r="68" spans="1:12" x14ac:dyDescent="0.25">
      <c r="C68" t="s">
        <v>306</v>
      </c>
      <c r="H68" s="17"/>
      <c r="I68" s="17"/>
    </row>
    <row r="69" spans="1:12" x14ac:dyDescent="0.25">
      <c r="C69" t="s">
        <v>307</v>
      </c>
      <c r="H69" s="17"/>
      <c r="I69" s="17"/>
    </row>
    <row r="70" spans="1:12" x14ac:dyDescent="0.25">
      <c r="C70" t="s">
        <v>308</v>
      </c>
      <c r="H70" s="17"/>
      <c r="I70" s="17"/>
    </row>
    <row r="71" spans="1:12" x14ac:dyDescent="0.25">
      <c r="C71" t="s">
        <v>309</v>
      </c>
      <c r="H71" s="17"/>
      <c r="I71" s="17"/>
    </row>
    <row r="72" spans="1:12" x14ac:dyDescent="0.25">
      <c r="C72" t="s">
        <v>310</v>
      </c>
      <c r="H72" s="17"/>
      <c r="I72" s="17"/>
    </row>
    <row r="73" spans="1:12" ht="30" x14ac:dyDescent="0.25">
      <c r="A73">
        <v>16</v>
      </c>
      <c r="B73" s="5" t="s">
        <v>311</v>
      </c>
      <c r="C73" t="s">
        <v>312</v>
      </c>
      <c r="D73">
        <v>1</v>
      </c>
      <c r="E73" t="s">
        <v>52</v>
      </c>
      <c r="F73" s="6">
        <v>2081.2000000000003</v>
      </c>
      <c r="G73" s="6">
        <v>0</v>
      </c>
      <c r="H73" s="17">
        <f>D73*F73</f>
        <v>2081.2000000000003</v>
      </c>
      <c r="I73" s="17">
        <f>D73*G73</f>
        <v>0</v>
      </c>
      <c r="K73" s="30"/>
      <c r="L73" s="30"/>
    </row>
    <row r="74" spans="1:12" ht="30" x14ac:dyDescent="0.25">
      <c r="A74">
        <v>17</v>
      </c>
      <c r="B74" s="5" t="s">
        <v>313</v>
      </c>
      <c r="C74" t="s">
        <v>314</v>
      </c>
      <c r="D74">
        <v>3</v>
      </c>
      <c r="E74" t="s">
        <v>52</v>
      </c>
      <c r="F74" s="6">
        <v>2081.2000000000003</v>
      </c>
      <c r="G74" s="6">
        <v>0</v>
      </c>
      <c r="H74" s="17">
        <f>D74*F74</f>
        <v>6243.6</v>
      </c>
      <c r="I74" s="17">
        <f>D74*G74</f>
        <v>0</v>
      </c>
      <c r="K74" s="30"/>
      <c r="L74" s="30"/>
    </row>
    <row r="75" spans="1:12" ht="30" x14ac:dyDescent="0.25">
      <c r="A75">
        <v>18</v>
      </c>
      <c r="B75" s="5" t="s">
        <v>315</v>
      </c>
      <c r="C75" t="s">
        <v>316</v>
      </c>
      <c r="D75">
        <v>2</v>
      </c>
      <c r="E75" t="s">
        <v>52</v>
      </c>
      <c r="F75" s="6">
        <v>2081.2000000000003</v>
      </c>
      <c r="G75" s="6">
        <v>0</v>
      </c>
      <c r="H75" s="17">
        <f>D75*F75</f>
        <v>4162.4000000000005</v>
      </c>
      <c r="I75" s="17">
        <f>D75*G75</f>
        <v>0</v>
      </c>
      <c r="K75" s="30"/>
      <c r="L75" s="30"/>
    </row>
    <row r="76" spans="1:12" x14ac:dyDescent="0.25">
      <c r="C76" t="s">
        <v>317</v>
      </c>
      <c r="H76" s="17"/>
      <c r="I76" s="17"/>
    </row>
    <row r="77" spans="1:12" x14ac:dyDescent="0.25">
      <c r="C77" t="s">
        <v>73</v>
      </c>
      <c r="H77" s="17"/>
      <c r="I77" s="17"/>
    </row>
    <row r="78" spans="1:12" x14ac:dyDescent="0.25">
      <c r="C78" t="s">
        <v>318</v>
      </c>
      <c r="H78" s="17"/>
      <c r="I78" s="17"/>
    </row>
    <row r="79" spans="1:12" x14ac:dyDescent="0.25">
      <c r="C79" t="s">
        <v>319</v>
      </c>
      <c r="H79" s="17"/>
      <c r="I79" s="17"/>
    </row>
    <row r="80" spans="1:12" x14ac:dyDescent="0.25">
      <c r="C80" t="s">
        <v>320</v>
      </c>
      <c r="H80" s="17"/>
      <c r="I80" s="17"/>
    </row>
    <row r="81" spans="1:12" x14ac:dyDescent="0.25">
      <c r="C81" t="s">
        <v>321</v>
      </c>
      <c r="H81" s="17"/>
      <c r="I81" s="17"/>
    </row>
    <row r="82" spans="1:12" ht="30" x14ac:dyDescent="0.25">
      <c r="A82">
        <v>19</v>
      </c>
      <c r="B82" s="5" t="s">
        <v>322</v>
      </c>
      <c r="C82" t="s">
        <v>323</v>
      </c>
      <c r="D82">
        <v>6</v>
      </c>
      <c r="E82" t="s">
        <v>52</v>
      </c>
      <c r="F82" s="6">
        <v>3517.8</v>
      </c>
      <c r="G82" s="6">
        <v>2579.5</v>
      </c>
      <c r="H82" s="17">
        <f>D82*F82</f>
        <v>21106.800000000003</v>
      </c>
      <c r="I82" s="17">
        <f>D82*G82</f>
        <v>15477</v>
      </c>
      <c r="K82" s="30"/>
      <c r="L82" s="30"/>
    </row>
    <row r="83" spans="1:12" x14ac:dyDescent="0.25">
      <c r="C83" t="s">
        <v>324</v>
      </c>
      <c r="H83" s="17"/>
      <c r="I83" s="17"/>
    </row>
    <row r="84" spans="1:12" x14ac:dyDescent="0.25">
      <c r="C84" t="s">
        <v>325</v>
      </c>
      <c r="H84" s="17"/>
      <c r="I84" s="17"/>
    </row>
    <row r="85" spans="1:12" x14ac:dyDescent="0.25">
      <c r="C85" t="s">
        <v>326</v>
      </c>
      <c r="H85" s="17"/>
      <c r="I85" s="17"/>
    </row>
    <row r="86" spans="1:12" x14ac:dyDescent="0.25">
      <c r="C86" t="s">
        <v>327</v>
      </c>
      <c r="H86" s="17"/>
      <c r="I86" s="17"/>
    </row>
    <row r="87" spans="1:12" x14ac:dyDescent="0.25">
      <c r="C87" t="s">
        <v>321</v>
      </c>
      <c r="H87" s="17"/>
      <c r="I87" s="17"/>
    </row>
    <row r="88" spans="1:12" ht="30" x14ac:dyDescent="0.25">
      <c r="A88">
        <v>20</v>
      </c>
      <c r="B88" s="5" t="s">
        <v>328</v>
      </c>
      <c r="C88" t="s">
        <v>329</v>
      </c>
      <c r="D88">
        <v>6</v>
      </c>
      <c r="E88" t="s">
        <v>52</v>
      </c>
      <c r="F88" s="6">
        <v>2802.8</v>
      </c>
      <c r="G88" s="6">
        <v>2579.5</v>
      </c>
      <c r="H88" s="17">
        <f>D88*F88</f>
        <v>16816.800000000003</v>
      </c>
      <c r="I88" s="17">
        <f>D88*G88</f>
        <v>15477</v>
      </c>
      <c r="K88" s="30"/>
      <c r="L88" s="30"/>
    </row>
    <row r="89" spans="1:12" x14ac:dyDescent="0.25">
      <c r="C89" t="s">
        <v>330</v>
      </c>
      <c r="H89" s="17"/>
      <c r="I89" s="17"/>
    </row>
    <row r="90" spans="1:12" x14ac:dyDescent="0.25">
      <c r="C90" t="s">
        <v>331</v>
      </c>
      <c r="H90" s="17"/>
      <c r="I90" s="17"/>
    </row>
    <row r="91" spans="1:12" ht="30" x14ac:dyDescent="0.25">
      <c r="A91">
        <v>21</v>
      </c>
      <c r="B91" s="5" t="s">
        <v>332</v>
      </c>
      <c r="D91">
        <v>6</v>
      </c>
      <c r="E91" t="s">
        <v>52</v>
      </c>
      <c r="F91" s="6">
        <v>2574</v>
      </c>
      <c r="G91" s="6">
        <v>847.00000000000011</v>
      </c>
      <c r="H91" s="17">
        <f>D91*F91</f>
        <v>15444</v>
      </c>
      <c r="I91" s="17">
        <f>D91*G91</f>
        <v>5082.0000000000009</v>
      </c>
      <c r="K91" s="30"/>
      <c r="L91" s="30"/>
    </row>
    <row r="92" spans="1:12" x14ac:dyDescent="0.25">
      <c r="C92" t="s">
        <v>333</v>
      </c>
      <c r="H92" s="17"/>
      <c r="I92" s="17"/>
    </row>
    <row r="93" spans="1:12" x14ac:dyDescent="0.25">
      <c r="A93">
        <v>22</v>
      </c>
      <c r="B93" s="5" t="s">
        <v>9</v>
      </c>
      <c r="D93">
        <v>6</v>
      </c>
      <c r="E93" t="s">
        <v>52</v>
      </c>
      <c r="F93" s="6">
        <v>0</v>
      </c>
      <c r="G93" s="6">
        <v>10433.5</v>
      </c>
      <c r="H93" s="17">
        <f>D93*F93</f>
        <v>0</v>
      </c>
      <c r="I93" s="17">
        <f>D93*G93</f>
        <v>62601</v>
      </c>
      <c r="K93" s="30"/>
      <c r="L93" s="30"/>
    </row>
    <row r="94" spans="1:12" x14ac:dyDescent="0.25">
      <c r="C94" t="s">
        <v>334</v>
      </c>
      <c r="H94" s="17"/>
      <c r="I94" s="17"/>
    </row>
    <row r="95" spans="1:12" x14ac:dyDescent="0.25">
      <c r="C95" t="s">
        <v>73</v>
      </c>
      <c r="H95" s="17"/>
      <c r="I95" s="17"/>
    </row>
    <row r="96" spans="1:12" x14ac:dyDescent="0.25">
      <c r="C96" t="s">
        <v>335</v>
      </c>
      <c r="H96" s="17"/>
      <c r="I96" s="17"/>
    </row>
    <row r="97" spans="1:12" ht="30" x14ac:dyDescent="0.25">
      <c r="A97">
        <v>23</v>
      </c>
      <c r="B97" s="5" t="s">
        <v>336</v>
      </c>
      <c r="C97" t="s">
        <v>337</v>
      </c>
      <c r="D97">
        <v>2</v>
      </c>
      <c r="E97" t="s">
        <v>52</v>
      </c>
      <c r="F97" s="6">
        <v>3760.9</v>
      </c>
      <c r="G97" s="6">
        <v>3234.0000000000005</v>
      </c>
      <c r="H97" s="17">
        <f>D97*F97</f>
        <v>7521.8</v>
      </c>
      <c r="I97" s="17">
        <f>D97*G97</f>
        <v>6468.0000000000009</v>
      </c>
      <c r="K97" s="30"/>
      <c r="L97" s="30"/>
    </row>
    <row r="98" spans="1:12" x14ac:dyDescent="0.25">
      <c r="C98" t="s">
        <v>338</v>
      </c>
      <c r="H98" s="17"/>
      <c r="I98" s="17"/>
    </row>
    <row r="99" spans="1:12" ht="30" x14ac:dyDescent="0.25">
      <c r="A99">
        <v>24</v>
      </c>
      <c r="B99" s="5" t="s">
        <v>339</v>
      </c>
      <c r="D99">
        <v>1</v>
      </c>
      <c r="E99" t="s">
        <v>340</v>
      </c>
      <c r="F99" s="6">
        <v>0</v>
      </c>
      <c r="G99" s="6">
        <v>16500</v>
      </c>
      <c r="H99" s="17">
        <f>D99*F99</f>
        <v>0</v>
      </c>
      <c r="I99" s="17">
        <f>D99*G99</f>
        <v>16500</v>
      </c>
      <c r="K99" s="30"/>
      <c r="L99" s="30"/>
    </row>
    <row r="100" spans="1:12" x14ac:dyDescent="0.25">
      <c r="C100" t="s">
        <v>341</v>
      </c>
      <c r="H100" s="17"/>
      <c r="I100" s="17"/>
    </row>
    <row r="101" spans="1:12" x14ac:dyDescent="0.25">
      <c r="C101" t="s">
        <v>342</v>
      </c>
      <c r="H101" s="17"/>
      <c r="I101" s="17"/>
    </row>
    <row r="102" spans="1:12" ht="30" x14ac:dyDescent="0.25">
      <c r="A102">
        <v>25</v>
      </c>
      <c r="B102" s="5" t="s">
        <v>339</v>
      </c>
      <c r="D102">
        <v>1</v>
      </c>
      <c r="E102" t="s">
        <v>340</v>
      </c>
      <c r="F102" s="6">
        <v>0</v>
      </c>
      <c r="G102" s="6">
        <v>8800</v>
      </c>
      <c r="H102" s="17">
        <f>D102*F102</f>
        <v>0</v>
      </c>
      <c r="I102" s="17">
        <f>D102*G102</f>
        <v>8800</v>
      </c>
      <c r="K102" s="30"/>
      <c r="L102" s="30"/>
    </row>
    <row r="103" spans="1:12" x14ac:dyDescent="0.25">
      <c r="C103" t="s">
        <v>343</v>
      </c>
      <c r="H103" s="17"/>
      <c r="I103" s="17"/>
    </row>
    <row r="104" spans="1:12" ht="30.75" thickBot="1" x14ac:dyDescent="0.3">
      <c r="A104">
        <v>26</v>
      </c>
      <c r="B104" s="5" t="s">
        <v>344</v>
      </c>
      <c r="C104" t="s">
        <v>345</v>
      </c>
      <c r="D104">
        <v>1</v>
      </c>
      <c r="E104" t="s">
        <v>52</v>
      </c>
      <c r="F104" s="6">
        <v>0</v>
      </c>
      <c r="G104" s="6">
        <v>34265</v>
      </c>
      <c r="H104" s="17">
        <f>D104*F104</f>
        <v>0</v>
      </c>
      <c r="I104" s="17">
        <f>D104*G104</f>
        <v>34265</v>
      </c>
      <c r="K104" s="30"/>
      <c r="L104" s="30"/>
    </row>
    <row r="105" spans="1:12" s="10" customFormat="1" x14ac:dyDescent="0.25">
      <c r="A105" s="38" t="s">
        <v>396</v>
      </c>
      <c r="B105" s="38"/>
      <c r="C105" s="38"/>
      <c r="D105" s="38"/>
      <c r="E105" s="38"/>
      <c r="F105" s="38"/>
      <c r="G105" s="38"/>
      <c r="H105" s="18">
        <f>SUM(H9:H104)</f>
        <v>342522.39999999997</v>
      </c>
      <c r="I105" s="18">
        <f>SUM(I9:I104)</f>
        <v>741383.5</v>
      </c>
    </row>
  </sheetData>
  <autoFilter ref="G1:G105"/>
  <mergeCells count="2">
    <mergeCell ref="D1:E1"/>
    <mergeCell ref="A105:G105"/>
  </mergeCells>
  <pageMargins left="0.59055118110236227" right="0.59055118110236227" top="0.59055118110236227" bottom="0.59055118110236227" header="0.31496062992125984" footer="0.31496062992125984"/>
  <pageSetup paperSize="9" scale="71" fitToHeight="100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7"/>
  <sheetViews>
    <sheetView view="pageBreakPreview" zoomScaleNormal="100" zoomScaleSheetLayoutView="100" workbookViewId="0">
      <selection activeCell="L29" sqref="L29"/>
    </sheetView>
  </sheetViews>
  <sheetFormatPr defaultRowHeight="15" x14ac:dyDescent="0.25"/>
  <cols>
    <col min="1" max="1" width="3" bestFit="1" customWidth="1"/>
    <col min="2" max="2" width="12.85546875" style="5" customWidth="1"/>
    <col min="3" max="3" width="57.140625" customWidth="1"/>
    <col min="4" max="4" width="3" bestFit="1" customWidth="1"/>
    <col min="5" max="5" width="3.28515625" bestFit="1" customWidth="1"/>
    <col min="6" max="7" width="12.85546875" style="24" customWidth="1"/>
    <col min="8" max="8" width="14.140625" style="24" customWidth="1"/>
    <col min="9" max="9" width="14" style="24" customWidth="1"/>
    <col min="11" max="11" width="11.140625" customWidth="1"/>
  </cols>
  <sheetData>
    <row r="1" spans="1:12" s="9" customFormat="1" ht="30" x14ac:dyDescent="0.25">
      <c r="A1" s="7" t="s">
        <v>0</v>
      </c>
      <c r="B1" s="7" t="s">
        <v>1</v>
      </c>
      <c r="C1" s="7" t="s">
        <v>2</v>
      </c>
      <c r="D1" s="37" t="s">
        <v>3</v>
      </c>
      <c r="E1" s="37"/>
      <c r="F1" s="23" t="s">
        <v>4</v>
      </c>
      <c r="G1" s="23" t="s">
        <v>5</v>
      </c>
      <c r="H1" s="23" t="s">
        <v>357</v>
      </c>
      <c r="I1" s="23" t="s">
        <v>358</v>
      </c>
      <c r="J1" s="7"/>
    </row>
    <row r="2" spans="1:12" ht="30" x14ac:dyDescent="0.25">
      <c r="B2" s="5" t="s">
        <v>80</v>
      </c>
      <c r="C2" t="s">
        <v>7</v>
      </c>
    </row>
    <row r="3" spans="1:12" x14ac:dyDescent="0.25">
      <c r="C3" t="s">
        <v>81</v>
      </c>
    </row>
    <row r="4" spans="1:12" x14ac:dyDescent="0.25">
      <c r="C4" t="s">
        <v>82</v>
      </c>
    </row>
    <row r="5" spans="1:12" ht="30" x14ac:dyDescent="0.25">
      <c r="A5">
        <v>1</v>
      </c>
      <c r="B5" s="5" t="s">
        <v>83</v>
      </c>
      <c r="D5">
        <v>1</v>
      </c>
      <c r="E5" t="s">
        <v>52</v>
      </c>
      <c r="F5" s="26">
        <v>0</v>
      </c>
      <c r="G5" s="26">
        <v>4950</v>
      </c>
      <c r="H5" s="26">
        <f>D5*F5</f>
        <v>0</v>
      </c>
      <c r="I5" s="26">
        <f>D5*G5</f>
        <v>4950</v>
      </c>
      <c r="K5" s="28"/>
      <c r="L5" s="28"/>
    </row>
    <row r="6" spans="1:12" x14ac:dyDescent="0.25">
      <c r="C6" t="s">
        <v>84</v>
      </c>
      <c r="F6" s="26"/>
      <c r="G6" s="26"/>
      <c r="H6" s="26"/>
      <c r="I6" s="26"/>
    </row>
    <row r="7" spans="1:12" x14ac:dyDescent="0.25">
      <c r="C7" t="s">
        <v>85</v>
      </c>
      <c r="F7" s="26"/>
      <c r="G7" s="26"/>
      <c r="H7" s="26"/>
      <c r="I7" s="26"/>
    </row>
    <row r="8" spans="1:12" x14ac:dyDescent="0.25">
      <c r="A8">
        <v>2</v>
      </c>
      <c r="B8" s="5" t="s">
        <v>86</v>
      </c>
      <c r="C8" t="s">
        <v>87</v>
      </c>
      <c r="D8">
        <v>20</v>
      </c>
      <c r="E8" t="s">
        <v>10</v>
      </c>
      <c r="F8" s="26">
        <v>0</v>
      </c>
      <c r="G8" s="26">
        <v>808.50000000000011</v>
      </c>
      <c r="H8" s="26">
        <f>D8*F8</f>
        <v>0</v>
      </c>
      <c r="I8" s="26">
        <f>D8*G8</f>
        <v>16170.000000000002</v>
      </c>
      <c r="K8" s="28"/>
      <c r="L8" s="28"/>
    </row>
    <row r="9" spans="1:12" x14ac:dyDescent="0.25">
      <c r="C9" t="s">
        <v>88</v>
      </c>
      <c r="F9" s="26"/>
      <c r="G9" s="26"/>
      <c r="H9" s="26"/>
      <c r="I9" s="26"/>
    </row>
    <row r="10" spans="1:12" x14ac:dyDescent="0.25">
      <c r="A10">
        <v>3</v>
      </c>
      <c r="B10" s="5" t="s">
        <v>89</v>
      </c>
      <c r="C10" t="s">
        <v>90</v>
      </c>
      <c r="D10">
        <v>10</v>
      </c>
      <c r="E10" t="s">
        <v>10</v>
      </c>
      <c r="F10" s="26">
        <v>0</v>
      </c>
      <c r="G10" s="26">
        <v>731.50000000000011</v>
      </c>
      <c r="H10" s="26">
        <f>D10*F10</f>
        <v>0</v>
      </c>
      <c r="I10" s="26">
        <f>D10*G10</f>
        <v>7315.0000000000009</v>
      </c>
      <c r="K10" s="28"/>
      <c r="L10" s="28"/>
    </row>
    <row r="11" spans="1:12" x14ac:dyDescent="0.25">
      <c r="A11">
        <v>4</v>
      </c>
      <c r="B11" s="5" t="s">
        <v>91</v>
      </c>
      <c r="C11" t="s">
        <v>92</v>
      </c>
      <c r="D11">
        <v>12</v>
      </c>
      <c r="E11" t="s">
        <v>10</v>
      </c>
      <c r="F11" s="26">
        <v>0</v>
      </c>
      <c r="G11" s="26">
        <v>1039.5</v>
      </c>
      <c r="H11" s="26">
        <f>D11*F11</f>
        <v>0</v>
      </c>
      <c r="I11" s="26">
        <f>D11*G11</f>
        <v>12474</v>
      </c>
      <c r="K11" s="28"/>
      <c r="L11" s="28"/>
    </row>
    <row r="12" spans="1:12" x14ac:dyDescent="0.25">
      <c r="C12" t="s">
        <v>93</v>
      </c>
      <c r="F12" s="26"/>
      <c r="G12" s="26"/>
      <c r="H12" s="26"/>
      <c r="I12" s="26"/>
    </row>
    <row r="13" spans="1:12" x14ac:dyDescent="0.25">
      <c r="A13">
        <v>5</v>
      </c>
      <c r="B13" s="5" t="s">
        <v>94</v>
      </c>
      <c r="C13" t="s">
        <v>95</v>
      </c>
      <c r="D13">
        <v>2</v>
      </c>
      <c r="E13" t="s">
        <v>52</v>
      </c>
      <c r="F13" s="26">
        <v>0</v>
      </c>
      <c r="G13" s="26">
        <v>1694.0000000000002</v>
      </c>
      <c r="H13" s="26">
        <f>D13*F13</f>
        <v>0</v>
      </c>
      <c r="I13" s="26">
        <f>D13*G13</f>
        <v>3388.0000000000005</v>
      </c>
      <c r="K13" s="28"/>
      <c r="L13" s="28"/>
    </row>
    <row r="14" spans="1:12" x14ac:dyDescent="0.25">
      <c r="C14" t="s">
        <v>96</v>
      </c>
      <c r="F14" s="26"/>
      <c r="G14" s="26"/>
      <c r="H14" s="26"/>
      <c r="I14" s="26"/>
    </row>
    <row r="15" spans="1:12" x14ac:dyDescent="0.25">
      <c r="C15" t="s">
        <v>97</v>
      </c>
      <c r="F15" s="26"/>
      <c r="G15" s="26"/>
      <c r="H15" s="26"/>
      <c r="I15" s="26"/>
    </row>
    <row r="16" spans="1:12" x14ac:dyDescent="0.25">
      <c r="A16">
        <v>6</v>
      </c>
      <c r="B16" s="5" t="s">
        <v>98</v>
      </c>
      <c r="D16">
        <v>2</v>
      </c>
      <c r="E16" t="s">
        <v>52</v>
      </c>
      <c r="F16" s="26">
        <v>0</v>
      </c>
      <c r="G16" s="26">
        <v>1347.5</v>
      </c>
      <c r="H16" s="26">
        <f>D16*F16</f>
        <v>0</v>
      </c>
      <c r="I16" s="26">
        <f>D16*G16</f>
        <v>2695</v>
      </c>
      <c r="K16" s="28"/>
      <c r="L16" s="28"/>
    </row>
    <row r="17" spans="1:12" x14ac:dyDescent="0.25">
      <c r="C17" t="s">
        <v>99</v>
      </c>
      <c r="F17" s="26"/>
      <c r="G17" s="26"/>
      <c r="H17" s="26"/>
      <c r="I17" s="26"/>
    </row>
    <row r="18" spans="1:12" x14ac:dyDescent="0.25">
      <c r="A18">
        <v>7</v>
      </c>
      <c r="B18" s="5" t="s">
        <v>100</v>
      </c>
      <c r="D18">
        <v>4</v>
      </c>
      <c r="E18" t="s">
        <v>52</v>
      </c>
      <c r="F18" s="26">
        <v>0</v>
      </c>
      <c r="G18" s="26">
        <v>2926.0000000000005</v>
      </c>
      <c r="H18" s="26">
        <f>D18*F18</f>
        <v>0</v>
      </c>
      <c r="I18" s="26">
        <f>D18*G18</f>
        <v>11704.000000000002</v>
      </c>
      <c r="K18" s="28"/>
      <c r="L18" s="28"/>
    </row>
    <row r="19" spans="1:12" x14ac:dyDescent="0.25">
      <c r="C19" t="s">
        <v>101</v>
      </c>
      <c r="F19" s="26"/>
      <c r="G19" s="26"/>
      <c r="H19" s="26"/>
      <c r="I19" s="26"/>
    </row>
    <row r="20" spans="1:12" x14ac:dyDescent="0.25">
      <c r="A20">
        <v>8</v>
      </c>
      <c r="B20" s="5" t="s">
        <v>102</v>
      </c>
      <c r="D20">
        <v>2</v>
      </c>
      <c r="E20" t="s">
        <v>52</v>
      </c>
      <c r="F20" s="26">
        <v>0</v>
      </c>
      <c r="G20" s="26">
        <v>6853.0000000000009</v>
      </c>
      <c r="H20" s="26">
        <f>D20*F20</f>
        <v>0</v>
      </c>
      <c r="I20" s="26">
        <f>D20*G20</f>
        <v>13706.000000000002</v>
      </c>
      <c r="K20" s="28"/>
      <c r="L20" s="28"/>
    </row>
    <row r="21" spans="1:12" x14ac:dyDescent="0.25">
      <c r="C21" t="s">
        <v>103</v>
      </c>
      <c r="F21" s="26"/>
      <c r="G21" s="26"/>
      <c r="H21" s="26"/>
      <c r="I21" s="26"/>
    </row>
    <row r="22" spans="1:12" x14ac:dyDescent="0.25">
      <c r="A22">
        <v>9</v>
      </c>
      <c r="B22" s="5" t="s">
        <v>104</v>
      </c>
      <c r="D22">
        <v>2</v>
      </c>
      <c r="E22" t="s">
        <v>52</v>
      </c>
      <c r="F22" s="26">
        <v>0</v>
      </c>
      <c r="G22" s="26">
        <v>3118.5000000000005</v>
      </c>
      <c r="H22" s="26">
        <f>D22*F22</f>
        <v>0</v>
      </c>
      <c r="I22" s="26">
        <f>D22*G22</f>
        <v>6237.0000000000009</v>
      </c>
      <c r="K22" s="28"/>
      <c r="L22" s="28"/>
    </row>
    <row r="23" spans="1:12" x14ac:dyDescent="0.25">
      <c r="C23" t="s">
        <v>105</v>
      </c>
      <c r="F23" s="26"/>
      <c r="G23" s="26"/>
      <c r="H23" s="26"/>
      <c r="I23" s="26"/>
    </row>
    <row r="24" spans="1:12" x14ac:dyDescent="0.25">
      <c r="A24">
        <v>10</v>
      </c>
      <c r="B24" s="5" t="s">
        <v>106</v>
      </c>
      <c r="D24">
        <v>1</v>
      </c>
      <c r="E24" t="s">
        <v>52</v>
      </c>
      <c r="F24" s="26">
        <v>0</v>
      </c>
      <c r="G24" s="26">
        <v>5351.5</v>
      </c>
      <c r="H24" s="26">
        <f>D24*F24</f>
        <v>0</v>
      </c>
      <c r="I24" s="26">
        <f>D24*G24</f>
        <v>5351.5</v>
      </c>
      <c r="K24" s="28"/>
      <c r="L24" s="28"/>
    </row>
    <row r="25" spans="1:12" x14ac:dyDescent="0.25">
      <c r="C25" t="s">
        <v>107</v>
      </c>
      <c r="F25" s="26"/>
      <c r="G25" s="26"/>
      <c r="H25" s="26"/>
      <c r="I25" s="26"/>
    </row>
    <row r="26" spans="1:12" x14ac:dyDescent="0.25">
      <c r="C26" t="s">
        <v>387</v>
      </c>
      <c r="F26" s="26"/>
      <c r="G26" s="26"/>
      <c r="H26" s="26"/>
      <c r="I26" s="26"/>
    </row>
    <row r="27" spans="1:12" ht="30" x14ac:dyDescent="0.25">
      <c r="A27">
        <v>11</v>
      </c>
      <c r="B27" s="5" t="s">
        <v>108</v>
      </c>
      <c r="C27" t="s">
        <v>109</v>
      </c>
      <c r="D27">
        <v>28</v>
      </c>
      <c r="E27" t="s">
        <v>10</v>
      </c>
      <c r="F27" s="26">
        <v>0</v>
      </c>
      <c r="G27" s="26">
        <v>1309</v>
      </c>
      <c r="H27" s="26">
        <f>D27*F27</f>
        <v>0</v>
      </c>
      <c r="I27" s="26">
        <f>D27*G27</f>
        <v>36652</v>
      </c>
      <c r="K27" s="28"/>
      <c r="L27" s="28"/>
    </row>
    <row r="28" spans="1:12" x14ac:dyDescent="0.25">
      <c r="C28" t="s">
        <v>110</v>
      </c>
      <c r="F28" s="26"/>
      <c r="G28" s="26"/>
      <c r="H28" s="26"/>
      <c r="I28" s="26"/>
    </row>
    <row r="29" spans="1:12" x14ac:dyDescent="0.25">
      <c r="C29" t="s">
        <v>111</v>
      </c>
      <c r="F29" s="26"/>
      <c r="G29" s="26"/>
      <c r="H29" s="26"/>
      <c r="I29" s="26"/>
    </row>
    <row r="30" spans="1:12" x14ac:dyDescent="0.25">
      <c r="C30" t="s">
        <v>112</v>
      </c>
      <c r="F30" s="26"/>
      <c r="G30" s="26"/>
      <c r="H30" s="26"/>
      <c r="I30" s="26"/>
    </row>
    <row r="31" spans="1:12" x14ac:dyDescent="0.25">
      <c r="C31" t="s">
        <v>113</v>
      </c>
      <c r="F31" s="26"/>
      <c r="G31" s="26"/>
      <c r="H31" s="26"/>
      <c r="I31" s="26"/>
    </row>
    <row r="32" spans="1:12" x14ac:dyDescent="0.25">
      <c r="C32" t="s">
        <v>114</v>
      </c>
      <c r="F32" s="26"/>
      <c r="G32" s="26"/>
      <c r="H32" s="26"/>
      <c r="I32" s="26"/>
    </row>
    <row r="33" spans="1:12" ht="30" x14ac:dyDescent="0.25">
      <c r="A33">
        <v>12</v>
      </c>
      <c r="B33" s="5" t="s">
        <v>115</v>
      </c>
      <c r="C33" t="s">
        <v>116</v>
      </c>
      <c r="D33">
        <v>8</v>
      </c>
      <c r="E33" t="s">
        <v>10</v>
      </c>
      <c r="F33" s="26">
        <v>486.20000000000005</v>
      </c>
      <c r="G33" s="26">
        <v>1886.5000000000002</v>
      </c>
      <c r="H33" s="26">
        <f>D33*F33</f>
        <v>3889.6000000000004</v>
      </c>
      <c r="I33" s="26">
        <f>D33*G33</f>
        <v>15092.000000000002</v>
      </c>
      <c r="K33" s="28"/>
      <c r="L33" s="28"/>
    </row>
    <row r="34" spans="1:12" ht="30" x14ac:dyDescent="0.25">
      <c r="A34">
        <v>13</v>
      </c>
      <c r="B34" s="5" t="s">
        <v>117</v>
      </c>
      <c r="C34" t="s">
        <v>118</v>
      </c>
      <c r="D34">
        <v>12</v>
      </c>
      <c r="E34" t="s">
        <v>10</v>
      </c>
      <c r="F34" s="26">
        <v>858.00000000000011</v>
      </c>
      <c r="G34" s="26">
        <v>2656.5</v>
      </c>
      <c r="H34" s="26">
        <f>D34*F34</f>
        <v>10296.000000000002</v>
      </c>
      <c r="I34" s="26">
        <f>D34*G34</f>
        <v>31878</v>
      </c>
      <c r="K34" s="28"/>
      <c r="L34" s="28"/>
    </row>
    <row r="35" spans="1:12" ht="30" x14ac:dyDescent="0.25">
      <c r="A35">
        <v>14</v>
      </c>
      <c r="B35" s="5" t="s">
        <v>119</v>
      </c>
      <c r="C35" t="s">
        <v>120</v>
      </c>
      <c r="D35">
        <v>31</v>
      </c>
      <c r="E35" t="s">
        <v>10</v>
      </c>
      <c r="F35" s="26">
        <v>2988.7000000000003</v>
      </c>
      <c r="G35" s="26">
        <v>4273.5</v>
      </c>
      <c r="H35" s="26">
        <f>D35*F35</f>
        <v>92649.700000000012</v>
      </c>
      <c r="I35" s="26">
        <f>D35*G35</f>
        <v>132478.5</v>
      </c>
      <c r="K35" s="28"/>
      <c r="L35" s="28"/>
    </row>
    <row r="36" spans="1:12" x14ac:dyDescent="0.25">
      <c r="C36" t="s">
        <v>110</v>
      </c>
      <c r="F36" s="26"/>
      <c r="G36" s="26"/>
      <c r="H36" s="26"/>
      <c r="I36" s="26"/>
    </row>
    <row r="37" spans="1:12" x14ac:dyDescent="0.25">
      <c r="C37" t="s">
        <v>121</v>
      </c>
      <c r="F37" s="26"/>
      <c r="G37" s="26"/>
      <c r="H37" s="26"/>
      <c r="I37" s="26"/>
    </row>
    <row r="38" spans="1:12" x14ac:dyDescent="0.25">
      <c r="C38" t="s">
        <v>122</v>
      </c>
      <c r="F38" s="26"/>
      <c r="G38" s="26"/>
      <c r="H38" s="26"/>
      <c r="I38" s="26"/>
    </row>
    <row r="39" spans="1:12" x14ac:dyDescent="0.25">
      <c r="C39" t="s">
        <v>123</v>
      </c>
      <c r="F39" s="26"/>
      <c r="G39" s="26"/>
      <c r="H39" s="26"/>
      <c r="I39" s="26"/>
    </row>
    <row r="40" spans="1:12" ht="30" x14ac:dyDescent="0.25">
      <c r="A40">
        <v>15</v>
      </c>
      <c r="B40" s="5" t="s">
        <v>124</v>
      </c>
      <c r="C40" t="s">
        <v>125</v>
      </c>
      <c r="D40">
        <v>3</v>
      </c>
      <c r="E40" t="s">
        <v>10</v>
      </c>
      <c r="F40" s="26">
        <v>3355.0000000000005</v>
      </c>
      <c r="G40" s="26">
        <v>5082</v>
      </c>
      <c r="H40" s="26">
        <f>D40*F40</f>
        <v>10065.000000000002</v>
      </c>
      <c r="I40" s="26">
        <f>D40*G40</f>
        <v>15246</v>
      </c>
      <c r="K40" s="28"/>
      <c r="L40" s="28"/>
    </row>
    <row r="41" spans="1:12" x14ac:dyDescent="0.25">
      <c r="C41" t="s">
        <v>126</v>
      </c>
      <c r="F41" s="26"/>
      <c r="G41" s="26"/>
      <c r="H41" s="26"/>
      <c r="I41" s="26"/>
    </row>
    <row r="42" spans="1:12" x14ac:dyDescent="0.25">
      <c r="C42" t="s">
        <v>127</v>
      </c>
      <c r="F42" s="26"/>
      <c r="G42" s="26"/>
      <c r="H42" s="26"/>
      <c r="I42" s="26"/>
    </row>
    <row r="43" spans="1:12" x14ac:dyDescent="0.25">
      <c r="C43" t="s">
        <v>128</v>
      </c>
      <c r="F43" s="26"/>
      <c r="G43" s="26"/>
      <c r="H43" s="26"/>
      <c r="I43" s="26"/>
    </row>
    <row r="44" spans="1:12" x14ac:dyDescent="0.25">
      <c r="C44" t="s">
        <v>129</v>
      </c>
      <c r="F44" s="26"/>
      <c r="G44" s="26"/>
      <c r="H44" s="26"/>
      <c r="I44" s="26"/>
    </row>
    <row r="45" spans="1:12" x14ac:dyDescent="0.25">
      <c r="C45" t="s">
        <v>130</v>
      </c>
      <c r="F45" s="26"/>
      <c r="G45" s="26"/>
      <c r="H45" s="26"/>
      <c r="I45" s="26"/>
    </row>
    <row r="46" spans="1:12" x14ac:dyDescent="0.25">
      <c r="C46" t="s">
        <v>131</v>
      </c>
      <c r="F46" s="26"/>
      <c r="G46" s="26"/>
      <c r="H46" s="26"/>
      <c r="I46" s="26"/>
    </row>
    <row r="47" spans="1:12" ht="30" x14ac:dyDescent="0.25">
      <c r="A47">
        <v>16</v>
      </c>
      <c r="B47" s="5" t="s">
        <v>132</v>
      </c>
      <c r="C47" t="s">
        <v>133</v>
      </c>
      <c r="D47">
        <v>45</v>
      </c>
      <c r="E47" t="s">
        <v>10</v>
      </c>
      <c r="F47" s="26">
        <v>3515.6000000000004</v>
      </c>
      <c r="G47" s="26">
        <v>1463.0000000000002</v>
      </c>
      <c r="H47" s="26">
        <f>D47*F47</f>
        <v>158202.00000000003</v>
      </c>
      <c r="I47" s="26">
        <f>D47*G47</f>
        <v>65835.000000000015</v>
      </c>
      <c r="K47" s="28"/>
      <c r="L47" s="28"/>
    </row>
    <row r="48" spans="1:12" ht="30" x14ac:dyDescent="0.25">
      <c r="A48">
        <v>17</v>
      </c>
      <c r="B48" s="5" t="s">
        <v>134</v>
      </c>
      <c r="C48" t="s">
        <v>135</v>
      </c>
      <c r="D48">
        <v>28</v>
      </c>
      <c r="E48" t="s">
        <v>10</v>
      </c>
      <c r="F48" s="26">
        <v>5227.2000000000007</v>
      </c>
      <c r="G48" s="26">
        <v>1463.0000000000002</v>
      </c>
      <c r="H48" s="26">
        <f>D48*F48</f>
        <v>146361.60000000003</v>
      </c>
      <c r="I48" s="26">
        <f>D48*G48</f>
        <v>40964.000000000007</v>
      </c>
      <c r="K48" s="28"/>
      <c r="L48" s="28"/>
    </row>
    <row r="49" spans="1:12" x14ac:dyDescent="0.25">
      <c r="C49" t="s">
        <v>39</v>
      </c>
      <c r="F49" s="26"/>
      <c r="G49" s="26"/>
      <c r="H49" s="26"/>
      <c r="I49" s="26"/>
    </row>
    <row r="50" spans="1:12" x14ac:dyDescent="0.25">
      <c r="C50" t="s">
        <v>40</v>
      </c>
      <c r="F50" s="26"/>
      <c r="G50" s="26"/>
      <c r="H50" s="26"/>
      <c r="I50" s="26"/>
    </row>
    <row r="51" spans="1:12" x14ac:dyDescent="0.25">
      <c r="C51" t="s">
        <v>41</v>
      </c>
      <c r="F51" s="26"/>
      <c r="G51" s="26"/>
      <c r="H51" s="26"/>
      <c r="I51" s="26"/>
    </row>
    <row r="52" spans="1:12" x14ac:dyDescent="0.25">
      <c r="C52" t="s">
        <v>42</v>
      </c>
      <c r="F52" s="26"/>
      <c r="G52" s="26"/>
      <c r="H52" s="26"/>
      <c r="I52" s="26"/>
    </row>
    <row r="53" spans="1:12" x14ac:dyDescent="0.25">
      <c r="C53" t="s">
        <v>43</v>
      </c>
      <c r="F53" s="26"/>
      <c r="G53" s="26"/>
      <c r="H53" s="26"/>
      <c r="I53" s="26"/>
    </row>
    <row r="54" spans="1:12" x14ac:dyDescent="0.25">
      <c r="C54" t="s">
        <v>44</v>
      </c>
      <c r="F54" s="26"/>
      <c r="G54" s="26"/>
      <c r="H54" s="26"/>
      <c r="I54" s="26"/>
    </row>
    <row r="55" spans="1:12" x14ac:dyDescent="0.25">
      <c r="C55" t="s">
        <v>45</v>
      </c>
      <c r="F55" s="26"/>
      <c r="G55" s="26"/>
      <c r="H55" s="26"/>
      <c r="I55" s="26"/>
    </row>
    <row r="56" spans="1:12" x14ac:dyDescent="0.25">
      <c r="C56" t="s">
        <v>136</v>
      </c>
      <c r="F56" s="26"/>
      <c r="G56" s="26"/>
      <c r="H56" s="26"/>
      <c r="I56" s="26"/>
    </row>
    <row r="57" spans="1:12" ht="30" x14ac:dyDescent="0.25">
      <c r="A57">
        <v>18</v>
      </c>
      <c r="B57" s="5" t="s">
        <v>137</v>
      </c>
      <c r="C57" t="s">
        <v>138</v>
      </c>
      <c r="D57">
        <v>45</v>
      </c>
      <c r="E57" t="s">
        <v>10</v>
      </c>
      <c r="F57" s="26">
        <v>143</v>
      </c>
      <c r="G57" s="26">
        <v>1078</v>
      </c>
      <c r="H57" s="26">
        <f>D57*F57</f>
        <v>6435</v>
      </c>
      <c r="I57" s="26">
        <f>D57*G57</f>
        <v>48510</v>
      </c>
      <c r="K57" s="28"/>
      <c r="L57" s="28"/>
    </row>
    <row r="58" spans="1:12" ht="30" x14ac:dyDescent="0.25">
      <c r="A58">
        <v>19</v>
      </c>
      <c r="B58" s="5" t="s">
        <v>139</v>
      </c>
      <c r="C58" t="s">
        <v>140</v>
      </c>
      <c r="D58">
        <v>28</v>
      </c>
      <c r="E58" t="s">
        <v>10</v>
      </c>
      <c r="F58" s="26">
        <v>158.4</v>
      </c>
      <c r="G58" s="26">
        <v>1078</v>
      </c>
      <c r="H58" s="26">
        <f>D58*F58</f>
        <v>4435.2</v>
      </c>
      <c r="I58" s="26">
        <f>D58*G58</f>
        <v>30184</v>
      </c>
      <c r="K58" s="28"/>
      <c r="L58" s="28"/>
    </row>
    <row r="59" spans="1:12" x14ac:dyDescent="0.25">
      <c r="C59" t="s">
        <v>141</v>
      </c>
      <c r="F59" s="26"/>
      <c r="G59" s="26"/>
      <c r="H59" s="26"/>
      <c r="I59" s="26"/>
    </row>
    <row r="60" spans="1:12" x14ac:dyDescent="0.25">
      <c r="C60" t="s">
        <v>142</v>
      </c>
      <c r="F60" s="26"/>
      <c r="G60" s="26"/>
      <c r="H60" s="26"/>
      <c r="I60" s="26"/>
    </row>
    <row r="61" spans="1:12" x14ac:dyDescent="0.25">
      <c r="C61" t="s">
        <v>73</v>
      </c>
      <c r="F61" s="26"/>
      <c r="G61" s="26"/>
      <c r="H61" s="26"/>
      <c r="I61" s="26"/>
    </row>
    <row r="62" spans="1:12" x14ac:dyDescent="0.25">
      <c r="C62" t="s">
        <v>143</v>
      </c>
      <c r="F62" s="26"/>
      <c r="G62" s="26"/>
      <c r="H62" s="26"/>
      <c r="I62" s="26"/>
    </row>
    <row r="63" spans="1:12" x14ac:dyDescent="0.25">
      <c r="C63" t="s">
        <v>144</v>
      </c>
      <c r="F63" s="26"/>
      <c r="G63" s="26"/>
      <c r="H63" s="26"/>
      <c r="I63" s="26"/>
    </row>
    <row r="64" spans="1:12" ht="30" x14ac:dyDescent="0.25">
      <c r="A64">
        <v>20</v>
      </c>
      <c r="B64" s="5" t="s">
        <v>145</v>
      </c>
      <c r="C64" t="s">
        <v>146</v>
      </c>
      <c r="D64">
        <v>2</v>
      </c>
      <c r="E64" t="s">
        <v>52</v>
      </c>
      <c r="F64" s="26">
        <v>3064.6000000000004</v>
      </c>
      <c r="G64" s="26">
        <v>2156</v>
      </c>
      <c r="H64" s="26">
        <f>D64*F64</f>
        <v>6129.2000000000007</v>
      </c>
      <c r="I64" s="26">
        <f>D64*G64</f>
        <v>4312</v>
      </c>
      <c r="K64" s="28"/>
      <c r="L64" s="28"/>
    </row>
    <row r="65" spans="1:12" x14ac:dyDescent="0.25">
      <c r="C65" t="s">
        <v>147</v>
      </c>
      <c r="F65" s="26"/>
      <c r="G65" s="26"/>
      <c r="H65" s="26"/>
      <c r="I65" s="26"/>
    </row>
    <row r="66" spans="1:12" ht="30" x14ac:dyDescent="0.25">
      <c r="A66">
        <v>21</v>
      </c>
      <c r="B66" s="5" t="s">
        <v>148</v>
      </c>
      <c r="C66" t="s">
        <v>149</v>
      </c>
      <c r="D66">
        <v>2</v>
      </c>
      <c r="E66" t="s">
        <v>52</v>
      </c>
      <c r="F66" s="26">
        <v>8693.3000000000011</v>
      </c>
      <c r="G66" s="26">
        <v>1848.0000000000002</v>
      </c>
      <c r="H66" s="26">
        <f>D66*F66</f>
        <v>17386.600000000002</v>
      </c>
      <c r="I66" s="26">
        <f>D66*G66</f>
        <v>3696.0000000000005</v>
      </c>
      <c r="K66" s="28"/>
      <c r="L66" s="28"/>
    </row>
    <row r="67" spans="1:12" x14ac:dyDescent="0.25">
      <c r="C67" t="s">
        <v>150</v>
      </c>
      <c r="F67" s="26"/>
      <c r="G67" s="26"/>
      <c r="H67" s="26"/>
      <c r="I67" s="26"/>
    </row>
    <row r="68" spans="1:12" ht="30" x14ac:dyDescent="0.25">
      <c r="A68">
        <v>22</v>
      </c>
      <c r="B68" s="5" t="s">
        <v>151</v>
      </c>
      <c r="C68" t="s">
        <v>152</v>
      </c>
      <c r="D68">
        <v>1</v>
      </c>
      <c r="E68" t="s">
        <v>52</v>
      </c>
      <c r="F68" s="26">
        <v>19300.600000000002</v>
      </c>
      <c r="G68" s="26">
        <v>1925.0000000000002</v>
      </c>
      <c r="H68" s="26">
        <f>D68*F68</f>
        <v>19300.600000000002</v>
      </c>
      <c r="I68" s="26">
        <f>D68*G68</f>
        <v>1925.0000000000002</v>
      </c>
      <c r="K68" s="28"/>
      <c r="L68" s="28"/>
    </row>
    <row r="69" spans="1:12" x14ac:dyDescent="0.25">
      <c r="C69" t="s">
        <v>153</v>
      </c>
      <c r="F69" s="26"/>
      <c r="G69" s="26"/>
      <c r="H69" s="26"/>
      <c r="I69" s="26"/>
    </row>
    <row r="70" spans="1:12" x14ac:dyDescent="0.25">
      <c r="C70" t="s">
        <v>154</v>
      </c>
      <c r="F70" s="26"/>
      <c r="G70" s="26"/>
      <c r="H70" s="26"/>
      <c r="I70" s="26"/>
    </row>
    <row r="71" spans="1:12" x14ac:dyDescent="0.25">
      <c r="C71" t="s">
        <v>155</v>
      </c>
      <c r="F71" s="26"/>
      <c r="G71" s="26"/>
      <c r="H71" s="26"/>
      <c r="I71" s="26"/>
    </row>
    <row r="72" spans="1:12" x14ac:dyDescent="0.25">
      <c r="C72" t="s">
        <v>156</v>
      </c>
      <c r="F72" s="26"/>
      <c r="G72" s="26"/>
      <c r="H72" s="26"/>
      <c r="I72" s="26"/>
    </row>
    <row r="73" spans="1:12" x14ac:dyDescent="0.25">
      <c r="C73" t="s">
        <v>157</v>
      </c>
      <c r="F73" s="26"/>
      <c r="G73" s="26"/>
      <c r="H73" s="26"/>
      <c r="I73" s="26"/>
    </row>
    <row r="74" spans="1:12" x14ac:dyDescent="0.25">
      <c r="C74" t="s">
        <v>158</v>
      </c>
      <c r="F74" s="26"/>
      <c r="G74" s="26"/>
      <c r="H74" s="26"/>
      <c r="I74" s="26"/>
    </row>
    <row r="75" spans="1:12" x14ac:dyDescent="0.25">
      <c r="C75" t="s">
        <v>73</v>
      </c>
      <c r="F75" s="26"/>
      <c r="G75" s="26"/>
      <c r="H75" s="26"/>
      <c r="I75" s="26"/>
    </row>
    <row r="76" spans="1:12" x14ac:dyDescent="0.25">
      <c r="C76" t="s">
        <v>159</v>
      </c>
      <c r="F76" s="26"/>
      <c r="G76" s="26"/>
      <c r="H76" s="26"/>
      <c r="I76" s="26"/>
    </row>
    <row r="77" spans="1:12" x14ac:dyDescent="0.25">
      <c r="C77" t="s">
        <v>160</v>
      </c>
      <c r="F77" s="26"/>
      <c r="G77" s="26"/>
      <c r="H77" s="26"/>
      <c r="I77" s="26"/>
    </row>
    <row r="78" spans="1:12" ht="30" x14ac:dyDescent="0.25">
      <c r="A78">
        <v>23</v>
      </c>
      <c r="B78" s="5" t="s">
        <v>161</v>
      </c>
      <c r="C78" t="s">
        <v>162</v>
      </c>
      <c r="D78">
        <v>1</v>
      </c>
      <c r="E78" t="s">
        <v>52</v>
      </c>
      <c r="F78" s="26">
        <v>37633.200000000004</v>
      </c>
      <c r="G78" s="26">
        <v>22060.5</v>
      </c>
      <c r="H78" s="26">
        <f>D78*F78</f>
        <v>37633.200000000004</v>
      </c>
      <c r="I78" s="26">
        <f>D78*G78</f>
        <v>22060.5</v>
      </c>
      <c r="K78" s="28"/>
      <c r="L78" s="28"/>
    </row>
    <row r="79" spans="1:12" x14ac:dyDescent="0.25">
      <c r="C79" t="s">
        <v>393</v>
      </c>
      <c r="F79" s="26"/>
      <c r="G79" s="26"/>
      <c r="H79" s="26"/>
      <c r="I79" s="26"/>
    </row>
    <row r="80" spans="1:12" x14ac:dyDescent="0.25">
      <c r="C80" t="s">
        <v>154</v>
      </c>
      <c r="F80" s="26"/>
      <c r="G80" s="26"/>
      <c r="H80" s="26"/>
      <c r="I80" s="26"/>
    </row>
    <row r="81" spans="1:12" x14ac:dyDescent="0.25">
      <c r="C81" t="s">
        <v>389</v>
      </c>
      <c r="F81" s="26"/>
      <c r="G81" s="26"/>
      <c r="H81" s="26"/>
      <c r="I81" s="26"/>
    </row>
    <row r="82" spans="1:12" x14ac:dyDescent="0.25">
      <c r="C82" t="s">
        <v>390</v>
      </c>
      <c r="F82" s="26"/>
      <c r="G82" s="26"/>
      <c r="H82" s="26"/>
      <c r="I82" s="26"/>
    </row>
    <row r="83" spans="1:12" x14ac:dyDescent="0.25">
      <c r="C83" t="s">
        <v>391</v>
      </c>
      <c r="F83" s="26"/>
      <c r="G83" s="26"/>
      <c r="H83" s="26"/>
      <c r="I83" s="26"/>
    </row>
    <row r="84" spans="1:12" x14ac:dyDescent="0.25">
      <c r="C84" t="s">
        <v>392</v>
      </c>
      <c r="F84" s="26"/>
      <c r="G84" s="26"/>
      <c r="H84" s="26"/>
      <c r="I84" s="26"/>
    </row>
    <row r="85" spans="1:12" x14ac:dyDescent="0.25">
      <c r="C85" t="s">
        <v>73</v>
      </c>
      <c r="F85" s="26"/>
      <c r="G85" s="26"/>
      <c r="H85" s="26"/>
      <c r="I85" s="26"/>
    </row>
    <row r="86" spans="1:12" x14ac:dyDescent="0.25">
      <c r="C86" t="s">
        <v>394</v>
      </c>
      <c r="F86" s="26"/>
      <c r="G86" s="26"/>
      <c r="H86" s="26"/>
      <c r="I86" s="26"/>
    </row>
    <row r="87" spans="1:12" x14ac:dyDescent="0.25">
      <c r="C87" t="s">
        <v>160</v>
      </c>
      <c r="F87" s="26"/>
      <c r="G87" s="26"/>
      <c r="H87" s="26"/>
      <c r="I87" s="26"/>
    </row>
    <row r="88" spans="1:12" x14ac:dyDescent="0.25">
      <c r="A88">
        <v>24</v>
      </c>
      <c r="B88" s="5" t="s">
        <v>388</v>
      </c>
      <c r="C88" t="s">
        <v>395</v>
      </c>
      <c r="D88">
        <v>1</v>
      </c>
      <c r="E88" t="s">
        <v>52</v>
      </c>
      <c r="F88" s="26">
        <v>184732.90000000002</v>
      </c>
      <c r="G88" s="26">
        <v>44121</v>
      </c>
      <c r="H88" s="26">
        <f>D88*F88</f>
        <v>184732.90000000002</v>
      </c>
      <c r="I88" s="26">
        <f>D88*G88</f>
        <v>44121</v>
      </c>
      <c r="K88" s="28"/>
      <c r="L88" s="28"/>
    </row>
    <row r="89" spans="1:12" x14ac:dyDescent="0.25">
      <c r="C89" t="s">
        <v>153</v>
      </c>
      <c r="F89" s="26"/>
      <c r="G89" s="26"/>
      <c r="H89" s="26"/>
      <c r="I89" s="26"/>
    </row>
    <row r="90" spans="1:12" x14ac:dyDescent="0.25">
      <c r="C90" t="s">
        <v>154</v>
      </c>
      <c r="F90" s="26"/>
      <c r="G90" s="26"/>
      <c r="H90" s="26"/>
      <c r="I90" s="26"/>
    </row>
    <row r="91" spans="1:12" x14ac:dyDescent="0.25">
      <c r="C91" t="s">
        <v>163</v>
      </c>
      <c r="F91" s="26"/>
      <c r="G91" s="26"/>
      <c r="H91" s="26"/>
      <c r="I91" s="26"/>
    </row>
    <row r="92" spans="1:12" x14ac:dyDescent="0.25">
      <c r="C92" t="s">
        <v>156</v>
      </c>
      <c r="F92" s="26"/>
      <c r="G92" s="26"/>
      <c r="H92" s="26"/>
      <c r="I92" s="26"/>
    </row>
    <row r="93" spans="1:12" x14ac:dyDescent="0.25">
      <c r="C93" t="s">
        <v>157</v>
      </c>
      <c r="F93" s="26"/>
      <c r="G93" s="26"/>
      <c r="H93" s="26"/>
      <c r="I93" s="26"/>
    </row>
    <row r="94" spans="1:12" x14ac:dyDescent="0.25">
      <c r="C94" t="s">
        <v>158</v>
      </c>
      <c r="F94" s="26"/>
      <c r="G94" s="26"/>
      <c r="H94" s="26"/>
      <c r="I94" s="26"/>
    </row>
    <row r="95" spans="1:12" x14ac:dyDescent="0.25">
      <c r="C95" t="s">
        <v>73</v>
      </c>
      <c r="F95" s="26"/>
      <c r="G95" s="26"/>
      <c r="H95" s="26"/>
      <c r="I95" s="26"/>
    </row>
    <row r="96" spans="1:12" x14ac:dyDescent="0.25">
      <c r="C96" t="s">
        <v>159</v>
      </c>
      <c r="F96" s="26"/>
      <c r="G96" s="26"/>
      <c r="H96" s="26"/>
      <c r="I96" s="26"/>
    </row>
    <row r="97" spans="1:12" x14ac:dyDescent="0.25">
      <c r="C97" t="s">
        <v>160</v>
      </c>
      <c r="F97" s="26"/>
      <c r="G97" s="26"/>
      <c r="H97" s="26"/>
      <c r="I97" s="26"/>
    </row>
    <row r="98" spans="1:12" ht="30" x14ac:dyDescent="0.25">
      <c r="A98">
        <v>25</v>
      </c>
      <c r="B98" s="5" t="s">
        <v>161</v>
      </c>
      <c r="C98" t="s">
        <v>162</v>
      </c>
      <c r="D98">
        <v>2</v>
      </c>
      <c r="E98" t="s">
        <v>52</v>
      </c>
      <c r="F98" s="26">
        <v>29253.4</v>
      </c>
      <c r="G98" s="26">
        <v>22060.5</v>
      </c>
      <c r="H98" s="26">
        <f>D98*F98</f>
        <v>58506.8</v>
      </c>
      <c r="I98" s="26">
        <f>D98*G98</f>
        <v>44121</v>
      </c>
      <c r="K98" s="28"/>
      <c r="L98" s="28"/>
    </row>
    <row r="99" spans="1:12" x14ac:dyDescent="0.25">
      <c r="C99" t="s">
        <v>164</v>
      </c>
      <c r="F99" s="26"/>
      <c r="G99" s="26"/>
      <c r="H99" s="26"/>
      <c r="I99" s="26"/>
    </row>
    <row r="100" spans="1:12" x14ac:dyDescent="0.25">
      <c r="C100" t="s">
        <v>165</v>
      </c>
      <c r="F100" s="26"/>
      <c r="G100" s="26"/>
      <c r="H100" s="26"/>
      <c r="I100" s="26"/>
    </row>
    <row r="101" spans="1:12" x14ac:dyDescent="0.25">
      <c r="C101" t="s">
        <v>166</v>
      </c>
      <c r="F101" s="26"/>
      <c r="G101" s="26"/>
      <c r="H101" s="26"/>
      <c r="I101" s="26"/>
    </row>
    <row r="102" spans="1:12" x14ac:dyDescent="0.25">
      <c r="C102" t="s">
        <v>167</v>
      </c>
      <c r="F102" s="26"/>
      <c r="G102" s="26"/>
      <c r="H102" s="26"/>
      <c r="I102" s="26"/>
    </row>
    <row r="103" spans="1:12" x14ac:dyDescent="0.25">
      <c r="C103" t="s">
        <v>168</v>
      </c>
      <c r="F103" s="26"/>
      <c r="G103" s="26"/>
      <c r="H103" s="26"/>
      <c r="I103" s="26"/>
    </row>
    <row r="104" spans="1:12" x14ac:dyDescent="0.25">
      <c r="C104" t="s">
        <v>169</v>
      </c>
      <c r="F104" s="26"/>
      <c r="G104" s="26"/>
      <c r="H104" s="26"/>
      <c r="I104" s="26"/>
    </row>
    <row r="105" spans="1:12" x14ac:dyDescent="0.25">
      <c r="C105" t="s">
        <v>170</v>
      </c>
      <c r="F105" s="26"/>
      <c r="G105" s="26"/>
      <c r="H105" s="26"/>
      <c r="I105" s="26"/>
    </row>
    <row r="106" spans="1:12" x14ac:dyDescent="0.25">
      <c r="C106" t="s">
        <v>73</v>
      </c>
      <c r="F106" s="26"/>
      <c r="G106" s="26"/>
      <c r="H106" s="26"/>
      <c r="I106" s="26"/>
    </row>
    <row r="107" spans="1:12" x14ac:dyDescent="0.25">
      <c r="C107" t="s">
        <v>159</v>
      </c>
      <c r="F107" s="26"/>
      <c r="G107" s="26"/>
      <c r="H107" s="26"/>
      <c r="I107" s="26"/>
    </row>
    <row r="108" spans="1:12" x14ac:dyDescent="0.25">
      <c r="C108" t="s">
        <v>171</v>
      </c>
      <c r="F108" s="26"/>
      <c r="G108" s="26"/>
      <c r="H108" s="26"/>
      <c r="I108" s="26"/>
    </row>
    <row r="109" spans="1:12" x14ac:dyDescent="0.25">
      <c r="C109" t="s">
        <v>172</v>
      </c>
      <c r="F109" s="26"/>
      <c r="G109" s="26"/>
      <c r="H109" s="26"/>
      <c r="I109" s="26"/>
    </row>
    <row r="110" spans="1:12" ht="30" x14ac:dyDescent="0.25">
      <c r="A110">
        <v>26</v>
      </c>
      <c r="B110" s="5" t="s">
        <v>173</v>
      </c>
      <c r="C110" t="s">
        <v>174</v>
      </c>
      <c r="D110">
        <v>2</v>
      </c>
      <c r="E110" t="s">
        <v>52</v>
      </c>
      <c r="F110" s="26">
        <v>28900.300000000003</v>
      </c>
      <c r="G110" s="26">
        <v>19096</v>
      </c>
      <c r="H110" s="26">
        <f>D110*F110</f>
        <v>57800.600000000006</v>
      </c>
      <c r="I110" s="26">
        <f>D110*G110</f>
        <v>38192</v>
      </c>
      <c r="K110" s="28"/>
      <c r="L110" s="28"/>
    </row>
    <row r="111" spans="1:12" x14ac:dyDescent="0.25">
      <c r="C111" t="s">
        <v>175</v>
      </c>
      <c r="F111" s="26"/>
      <c r="G111" s="26"/>
      <c r="H111" s="26"/>
      <c r="I111" s="26"/>
    </row>
    <row r="112" spans="1:12" x14ac:dyDescent="0.25">
      <c r="C112" t="s">
        <v>176</v>
      </c>
      <c r="F112" s="26"/>
      <c r="G112" s="26"/>
      <c r="H112" s="26"/>
      <c r="I112" s="26"/>
    </row>
    <row r="113" spans="1:12" x14ac:dyDescent="0.25">
      <c r="C113" t="s">
        <v>177</v>
      </c>
      <c r="F113" s="26"/>
      <c r="G113" s="26"/>
      <c r="H113" s="26"/>
      <c r="I113" s="26"/>
    </row>
    <row r="114" spans="1:12" x14ac:dyDescent="0.25">
      <c r="C114" t="s">
        <v>178</v>
      </c>
      <c r="F114" s="26"/>
      <c r="G114" s="26"/>
      <c r="H114" s="26"/>
      <c r="I114" s="26"/>
    </row>
    <row r="115" spans="1:12" x14ac:dyDescent="0.25">
      <c r="C115" t="s">
        <v>179</v>
      </c>
      <c r="F115" s="26"/>
      <c r="G115" s="26"/>
      <c r="H115" s="26"/>
      <c r="I115" s="26"/>
    </row>
    <row r="116" spans="1:12" x14ac:dyDescent="0.25">
      <c r="C116" t="s">
        <v>180</v>
      </c>
      <c r="F116" s="26"/>
      <c r="G116" s="26"/>
      <c r="H116" s="26"/>
      <c r="I116" s="26"/>
    </row>
    <row r="117" spans="1:12" x14ac:dyDescent="0.25">
      <c r="C117" t="s">
        <v>181</v>
      </c>
      <c r="F117" s="26"/>
      <c r="G117" s="26"/>
      <c r="H117" s="26"/>
      <c r="I117" s="26"/>
    </row>
    <row r="118" spans="1:12" ht="30" x14ac:dyDescent="0.25">
      <c r="A118">
        <v>27</v>
      </c>
      <c r="B118" s="5" t="s">
        <v>182</v>
      </c>
      <c r="C118" t="s">
        <v>183</v>
      </c>
      <c r="D118">
        <v>1</v>
      </c>
      <c r="E118" t="s">
        <v>52</v>
      </c>
      <c r="F118" s="26">
        <v>50693.500000000007</v>
      </c>
      <c r="G118" s="26">
        <v>14707.000000000002</v>
      </c>
      <c r="H118" s="26">
        <f>D118*F118</f>
        <v>50693.500000000007</v>
      </c>
      <c r="I118" s="26">
        <f>D118*G118</f>
        <v>14707.000000000002</v>
      </c>
      <c r="K118" s="28"/>
      <c r="L118" s="28"/>
    </row>
    <row r="119" spans="1:12" x14ac:dyDescent="0.25">
      <c r="C119" t="s">
        <v>184</v>
      </c>
      <c r="F119" s="26"/>
      <c r="G119" s="26"/>
      <c r="H119" s="26"/>
      <c r="I119" s="26"/>
    </row>
    <row r="120" spans="1:12" x14ac:dyDescent="0.25">
      <c r="C120" t="s">
        <v>185</v>
      </c>
      <c r="F120" s="26"/>
      <c r="G120" s="26"/>
      <c r="H120" s="26"/>
      <c r="I120" s="26"/>
    </row>
    <row r="121" spans="1:12" x14ac:dyDescent="0.25">
      <c r="C121" t="s">
        <v>186</v>
      </c>
      <c r="F121" s="26"/>
      <c r="G121" s="26"/>
      <c r="H121" s="26"/>
      <c r="I121" s="26"/>
    </row>
    <row r="122" spans="1:12" x14ac:dyDescent="0.25">
      <c r="C122" t="s">
        <v>187</v>
      </c>
      <c r="F122" s="26"/>
      <c r="G122" s="26"/>
      <c r="H122" s="26"/>
      <c r="I122" s="26"/>
    </row>
    <row r="123" spans="1:12" x14ac:dyDescent="0.25">
      <c r="C123" t="s">
        <v>188</v>
      </c>
      <c r="F123" s="26"/>
      <c r="G123" s="26"/>
      <c r="H123" s="26"/>
      <c r="I123" s="26"/>
    </row>
    <row r="124" spans="1:12" x14ac:dyDescent="0.25">
      <c r="C124" t="s">
        <v>189</v>
      </c>
      <c r="F124" s="26"/>
      <c r="G124" s="26"/>
      <c r="H124" s="26"/>
      <c r="I124" s="26"/>
    </row>
    <row r="125" spans="1:12" x14ac:dyDescent="0.25">
      <c r="C125" t="s">
        <v>190</v>
      </c>
      <c r="F125" s="26"/>
      <c r="G125" s="26"/>
      <c r="H125" s="26"/>
      <c r="I125" s="26"/>
    </row>
    <row r="126" spans="1:12" x14ac:dyDescent="0.25">
      <c r="C126" t="s">
        <v>191</v>
      </c>
      <c r="F126" s="26"/>
      <c r="G126" s="26"/>
      <c r="H126" s="26"/>
      <c r="I126" s="26"/>
    </row>
    <row r="127" spans="1:12" ht="30" x14ac:dyDescent="0.25">
      <c r="A127">
        <v>28</v>
      </c>
      <c r="B127" s="5" t="s">
        <v>192</v>
      </c>
      <c r="D127">
        <v>1</v>
      </c>
      <c r="E127" t="s">
        <v>52</v>
      </c>
      <c r="F127" s="26">
        <v>118793.40000000001</v>
      </c>
      <c r="G127" s="26">
        <v>26603.500000000004</v>
      </c>
      <c r="H127" s="26">
        <f>D127*F127</f>
        <v>118793.40000000001</v>
      </c>
      <c r="I127" s="26">
        <f>D127*G127</f>
        <v>26603.500000000004</v>
      </c>
      <c r="K127" s="28"/>
      <c r="L127" s="28"/>
    </row>
    <row r="128" spans="1:12" x14ac:dyDescent="0.25">
      <c r="C128" t="s">
        <v>193</v>
      </c>
      <c r="F128" s="26"/>
      <c r="G128" s="26"/>
      <c r="H128" s="26"/>
      <c r="I128" s="26"/>
    </row>
    <row r="129" spans="1:12" x14ac:dyDescent="0.25">
      <c r="C129" t="s">
        <v>194</v>
      </c>
      <c r="F129" s="26"/>
      <c r="G129" s="26"/>
      <c r="H129" s="26"/>
      <c r="I129" s="26"/>
    </row>
    <row r="130" spans="1:12" x14ac:dyDescent="0.25">
      <c r="C130" t="s">
        <v>195</v>
      </c>
      <c r="F130" s="26"/>
      <c r="G130" s="26"/>
      <c r="H130" s="26"/>
      <c r="I130" s="26"/>
    </row>
    <row r="131" spans="1:12" x14ac:dyDescent="0.25">
      <c r="C131" t="s">
        <v>196</v>
      </c>
      <c r="F131" s="26"/>
      <c r="G131" s="26"/>
      <c r="H131" s="26"/>
      <c r="I131" s="26"/>
    </row>
    <row r="132" spans="1:12" ht="30" x14ac:dyDescent="0.25">
      <c r="A132">
        <v>29</v>
      </c>
      <c r="B132" s="5" t="s">
        <v>197</v>
      </c>
      <c r="C132" t="s">
        <v>198</v>
      </c>
      <c r="D132">
        <v>4</v>
      </c>
      <c r="E132" t="s">
        <v>52</v>
      </c>
      <c r="F132" s="26">
        <v>6435.0000000000009</v>
      </c>
      <c r="G132" s="26">
        <v>2117.5</v>
      </c>
      <c r="H132" s="26">
        <f>D132*F132</f>
        <v>25740.000000000004</v>
      </c>
      <c r="I132" s="26">
        <f>D132*G132</f>
        <v>8470</v>
      </c>
      <c r="K132" s="28"/>
      <c r="L132" s="28"/>
    </row>
    <row r="133" spans="1:12" x14ac:dyDescent="0.25">
      <c r="C133" t="s">
        <v>199</v>
      </c>
      <c r="F133" s="26"/>
      <c r="G133" s="26"/>
      <c r="H133" s="26"/>
      <c r="I133" s="26"/>
    </row>
    <row r="134" spans="1:12" x14ac:dyDescent="0.25">
      <c r="C134" t="s">
        <v>200</v>
      </c>
      <c r="F134" s="26"/>
      <c r="G134" s="26"/>
      <c r="H134" s="26"/>
      <c r="I134" s="26"/>
    </row>
    <row r="135" spans="1:12" x14ac:dyDescent="0.25">
      <c r="C135" t="s">
        <v>201</v>
      </c>
      <c r="F135" s="26"/>
      <c r="G135" s="26"/>
      <c r="H135" s="26"/>
      <c r="I135" s="26"/>
    </row>
    <row r="136" spans="1:12" x14ac:dyDescent="0.25">
      <c r="C136" t="s">
        <v>202</v>
      </c>
      <c r="F136" s="26"/>
      <c r="G136" s="26"/>
      <c r="H136" s="26"/>
      <c r="I136" s="26"/>
    </row>
    <row r="137" spans="1:12" x14ac:dyDescent="0.25">
      <c r="C137" t="s">
        <v>203</v>
      </c>
      <c r="F137" s="26"/>
      <c r="G137" s="26"/>
      <c r="H137" s="26"/>
      <c r="I137" s="26"/>
    </row>
    <row r="138" spans="1:12" ht="30" x14ac:dyDescent="0.25">
      <c r="A138">
        <v>30</v>
      </c>
      <c r="B138" s="5" t="s">
        <v>204</v>
      </c>
      <c r="C138" t="s">
        <v>205</v>
      </c>
      <c r="D138">
        <v>2</v>
      </c>
      <c r="E138" t="s">
        <v>52</v>
      </c>
      <c r="F138" s="26">
        <v>5005</v>
      </c>
      <c r="G138" s="26">
        <v>2117.5</v>
      </c>
      <c r="H138" s="26">
        <f>D138*F138</f>
        <v>10010</v>
      </c>
      <c r="I138" s="26">
        <f>D138*G138</f>
        <v>4235</v>
      </c>
      <c r="K138" s="28"/>
      <c r="L138" s="28"/>
    </row>
    <row r="139" spans="1:12" x14ac:dyDescent="0.25">
      <c r="C139" t="s">
        <v>206</v>
      </c>
      <c r="F139" s="26"/>
      <c r="G139" s="26"/>
      <c r="H139" s="26"/>
      <c r="I139" s="26"/>
    </row>
    <row r="140" spans="1:12" x14ac:dyDescent="0.25">
      <c r="C140" t="s">
        <v>194</v>
      </c>
      <c r="F140" s="26"/>
      <c r="G140" s="26"/>
      <c r="H140" s="26"/>
      <c r="I140" s="26"/>
    </row>
    <row r="141" spans="1:12" x14ac:dyDescent="0.25">
      <c r="C141" t="s">
        <v>207</v>
      </c>
      <c r="F141" s="26"/>
      <c r="G141" s="26"/>
      <c r="H141" s="26"/>
      <c r="I141" s="26"/>
    </row>
    <row r="142" spans="1:12" x14ac:dyDescent="0.25">
      <c r="C142" t="s">
        <v>208</v>
      </c>
      <c r="F142" s="26"/>
      <c r="G142" s="26"/>
      <c r="H142" s="26"/>
      <c r="I142" s="26"/>
    </row>
    <row r="143" spans="1:12" x14ac:dyDescent="0.25">
      <c r="C143" t="s">
        <v>209</v>
      </c>
      <c r="F143" s="26"/>
      <c r="G143" s="26"/>
      <c r="H143" s="26"/>
      <c r="I143" s="26"/>
    </row>
    <row r="144" spans="1:12" ht="30" x14ac:dyDescent="0.25">
      <c r="A144">
        <v>31</v>
      </c>
      <c r="B144" s="5" t="s">
        <v>210</v>
      </c>
      <c r="C144" t="s">
        <v>211</v>
      </c>
      <c r="D144">
        <v>4</v>
      </c>
      <c r="E144" t="s">
        <v>52</v>
      </c>
      <c r="F144" s="26">
        <v>3289.0000000000005</v>
      </c>
      <c r="G144" s="26">
        <v>2117.5</v>
      </c>
      <c r="H144" s="26">
        <f>D144*F144</f>
        <v>13156.000000000002</v>
      </c>
      <c r="I144" s="26">
        <f>D144*G144</f>
        <v>8470</v>
      </c>
      <c r="K144" s="28"/>
      <c r="L144" s="28"/>
    </row>
    <row r="145" spans="1:12" x14ac:dyDescent="0.25">
      <c r="C145" t="s">
        <v>212</v>
      </c>
      <c r="F145" s="26"/>
      <c r="G145" s="26"/>
      <c r="H145" s="26"/>
      <c r="I145" s="26"/>
    </row>
    <row r="146" spans="1:12" x14ac:dyDescent="0.25">
      <c r="C146" t="s">
        <v>213</v>
      </c>
      <c r="F146" s="26"/>
      <c r="G146" s="26"/>
      <c r="H146" s="26"/>
      <c r="I146" s="26"/>
    </row>
    <row r="147" spans="1:12" x14ac:dyDescent="0.25">
      <c r="C147" t="s">
        <v>214</v>
      </c>
      <c r="F147" s="26"/>
      <c r="G147" s="26"/>
      <c r="H147" s="26"/>
      <c r="I147" s="26"/>
    </row>
    <row r="148" spans="1:12" x14ac:dyDescent="0.25">
      <c r="C148" t="s">
        <v>215</v>
      </c>
      <c r="F148" s="26"/>
      <c r="G148" s="26"/>
      <c r="H148" s="26"/>
      <c r="I148" s="26"/>
    </row>
    <row r="149" spans="1:12" x14ac:dyDescent="0.25">
      <c r="C149" t="s">
        <v>73</v>
      </c>
      <c r="F149" s="26"/>
      <c r="G149" s="26"/>
      <c r="H149" s="26"/>
      <c r="I149" s="26"/>
    </row>
    <row r="150" spans="1:12" ht="30" x14ac:dyDescent="0.25">
      <c r="A150">
        <v>32</v>
      </c>
      <c r="B150" s="5" t="s">
        <v>216</v>
      </c>
      <c r="C150" t="s">
        <v>217</v>
      </c>
      <c r="D150">
        <v>4</v>
      </c>
      <c r="E150" t="s">
        <v>52</v>
      </c>
      <c r="F150" s="26">
        <v>17446</v>
      </c>
      <c r="G150" s="26">
        <v>2117.5</v>
      </c>
      <c r="H150" s="26">
        <f>D150*F150</f>
        <v>69784</v>
      </c>
      <c r="I150" s="26">
        <f>D150*G150</f>
        <v>8470</v>
      </c>
      <c r="K150" s="28"/>
      <c r="L150" s="28"/>
    </row>
    <row r="151" spans="1:12" x14ac:dyDescent="0.25">
      <c r="C151" t="s">
        <v>218</v>
      </c>
      <c r="F151" s="26"/>
      <c r="G151" s="26"/>
      <c r="H151" s="26"/>
      <c r="I151" s="26"/>
    </row>
    <row r="152" spans="1:12" x14ac:dyDescent="0.25">
      <c r="C152" t="s">
        <v>219</v>
      </c>
      <c r="F152" s="26"/>
      <c r="G152" s="26"/>
      <c r="H152" s="26"/>
      <c r="I152" s="26"/>
    </row>
    <row r="153" spans="1:12" ht="30" x14ac:dyDescent="0.25">
      <c r="A153">
        <v>33</v>
      </c>
      <c r="B153" s="5" t="s">
        <v>220</v>
      </c>
      <c r="D153">
        <v>4</v>
      </c>
      <c r="E153" t="s">
        <v>52</v>
      </c>
      <c r="F153" s="26">
        <v>3482.6000000000004</v>
      </c>
      <c r="G153" s="26">
        <v>2117.5</v>
      </c>
      <c r="H153" s="26">
        <f>D153*F153</f>
        <v>13930.400000000001</v>
      </c>
      <c r="I153" s="26">
        <f>D153*G153</f>
        <v>8470</v>
      </c>
      <c r="K153" s="28"/>
      <c r="L153" s="28"/>
    </row>
    <row r="154" spans="1:12" x14ac:dyDescent="0.25">
      <c r="C154" t="s">
        <v>221</v>
      </c>
      <c r="F154" s="26"/>
      <c r="G154" s="26"/>
      <c r="H154" s="26"/>
      <c r="I154" s="26"/>
    </row>
    <row r="155" spans="1:12" x14ac:dyDescent="0.25">
      <c r="C155" t="s">
        <v>219</v>
      </c>
      <c r="F155" s="26"/>
      <c r="G155" s="26"/>
      <c r="H155" s="26"/>
      <c r="I155" s="26"/>
    </row>
    <row r="156" spans="1:12" ht="30" x14ac:dyDescent="0.25">
      <c r="A156">
        <v>34</v>
      </c>
      <c r="B156" s="5" t="s">
        <v>222</v>
      </c>
      <c r="C156" t="s">
        <v>223</v>
      </c>
      <c r="D156">
        <v>2</v>
      </c>
      <c r="E156" t="s">
        <v>52</v>
      </c>
      <c r="F156" s="26">
        <v>1859.0000000000002</v>
      </c>
      <c r="G156" s="26">
        <v>2117.5</v>
      </c>
      <c r="H156" s="26">
        <f>D156*F156</f>
        <v>3718.0000000000005</v>
      </c>
      <c r="I156" s="26">
        <f>D156*G156</f>
        <v>4235</v>
      </c>
      <c r="K156" s="28"/>
      <c r="L156" s="28"/>
    </row>
    <row r="157" spans="1:12" x14ac:dyDescent="0.25">
      <c r="C157" t="s">
        <v>224</v>
      </c>
      <c r="F157" s="26"/>
      <c r="G157" s="26"/>
      <c r="H157" s="26"/>
      <c r="I157" s="26"/>
    </row>
    <row r="158" spans="1:12" ht="30" x14ac:dyDescent="0.25">
      <c r="A158">
        <v>35</v>
      </c>
      <c r="B158" s="5" t="s">
        <v>225</v>
      </c>
      <c r="C158" t="s">
        <v>226</v>
      </c>
      <c r="D158">
        <v>2</v>
      </c>
      <c r="E158" t="s">
        <v>52</v>
      </c>
      <c r="F158" s="26">
        <v>4290</v>
      </c>
      <c r="G158" s="26">
        <v>2117.5</v>
      </c>
      <c r="H158" s="26">
        <f>D158*F158</f>
        <v>8580</v>
      </c>
      <c r="I158" s="26">
        <f>D158*G158</f>
        <v>4235</v>
      </c>
      <c r="K158" s="28"/>
      <c r="L158" s="28"/>
    </row>
    <row r="159" spans="1:12" x14ac:dyDescent="0.25">
      <c r="C159" t="s">
        <v>227</v>
      </c>
      <c r="F159" s="26"/>
      <c r="G159" s="26"/>
      <c r="H159" s="26"/>
      <c r="I159" s="26"/>
    </row>
    <row r="160" spans="1:12" x14ac:dyDescent="0.25">
      <c r="A160">
        <v>36</v>
      </c>
      <c r="B160" s="5" t="s">
        <v>9</v>
      </c>
      <c r="D160">
        <v>4</v>
      </c>
      <c r="E160" t="s">
        <v>52</v>
      </c>
      <c r="F160" s="26">
        <v>4290</v>
      </c>
      <c r="G160" s="26">
        <v>5505.5</v>
      </c>
      <c r="H160" s="26">
        <f>D160*F160</f>
        <v>17160</v>
      </c>
      <c r="I160" s="26">
        <f>D160*G160</f>
        <v>22022</v>
      </c>
      <c r="K160" s="28"/>
      <c r="L160" s="28"/>
    </row>
    <row r="161" spans="1:12" x14ac:dyDescent="0.25">
      <c r="C161" t="s">
        <v>228</v>
      </c>
      <c r="F161" s="26"/>
      <c r="G161" s="26"/>
      <c r="H161" s="26"/>
      <c r="I161" s="26"/>
    </row>
    <row r="162" spans="1:12" x14ac:dyDescent="0.25">
      <c r="A162">
        <v>37</v>
      </c>
      <c r="B162" s="5" t="s">
        <v>9</v>
      </c>
      <c r="C162" t="s">
        <v>229</v>
      </c>
      <c r="D162">
        <v>2</v>
      </c>
      <c r="E162" t="s">
        <v>52</v>
      </c>
      <c r="F162" s="26">
        <v>1272.7</v>
      </c>
      <c r="G162" s="26">
        <v>2117.5</v>
      </c>
      <c r="H162" s="26">
        <f>D162*F162</f>
        <v>2545.4</v>
      </c>
      <c r="I162" s="26">
        <f>D162*G162</f>
        <v>4235</v>
      </c>
      <c r="K162" s="28"/>
      <c r="L162" s="28"/>
    </row>
    <row r="163" spans="1:12" x14ac:dyDescent="0.25">
      <c r="C163" t="s">
        <v>230</v>
      </c>
      <c r="F163" s="26"/>
      <c r="G163" s="26"/>
      <c r="H163" s="26"/>
      <c r="I163" s="26"/>
    </row>
    <row r="164" spans="1:12" x14ac:dyDescent="0.25">
      <c r="C164" t="s">
        <v>231</v>
      </c>
      <c r="F164" s="26"/>
      <c r="G164" s="26"/>
      <c r="H164" s="26"/>
      <c r="I164" s="26"/>
    </row>
    <row r="165" spans="1:12" ht="30" x14ac:dyDescent="0.25">
      <c r="A165">
        <v>38</v>
      </c>
      <c r="B165" s="5" t="s">
        <v>232</v>
      </c>
      <c r="D165">
        <v>1</v>
      </c>
      <c r="E165" t="s">
        <v>52</v>
      </c>
      <c r="F165" s="26">
        <v>0</v>
      </c>
      <c r="G165" s="26">
        <v>11000</v>
      </c>
      <c r="H165" s="26">
        <f>D165*F165</f>
        <v>0</v>
      </c>
      <c r="I165" s="26">
        <f>D165*G165</f>
        <v>11000</v>
      </c>
      <c r="K165" s="28"/>
      <c r="L165" s="28"/>
    </row>
    <row r="166" spans="1:12" x14ac:dyDescent="0.25">
      <c r="C166" t="s">
        <v>233</v>
      </c>
      <c r="F166" s="26"/>
      <c r="G166" s="26"/>
      <c r="H166" s="26"/>
      <c r="I166" s="26"/>
    </row>
    <row r="167" spans="1:12" ht="30" x14ac:dyDescent="0.25">
      <c r="A167">
        <v>39</v>
      </c>
      <c r="B167" s="5" t="s">
        <v>234</v>
      </c>
      <c r="D167">
        <v>1</v>
      </c>
      <c r="E167" t="s">
        <v>52</v>
      </c>
      <c r="F167" s="26">
        <v>0</v>
      </c>
      <c r="G167" s="26">
        <v>44000</v>
      </c>
      <c r="H167" s="26">
        <f>D167*F167</f>
        <v>0</v>
      </c>
      <c r="I167" s="26">
        <f>D167*G167</f>
        <v>44000</v>
      </c>
      <c r="K167" s="28"/>
      <c r="L167" s="28"/>
    </row>
    <row r="168" spans="1:12" x14ac:dyDescent="0.25">
      <c r="C168" t="s">
        <v>235</v>
      </c>
      <c r="F168" s="26"/>
      <c r="G168" s="26"/>
      <c r="H168" s="26"/>
      <c r="I168" s="26"/>
    </row>
    <row r="169" spans="1:12" ht="30" x14ac:dyDescent="0.25">
      <c r="A169">
        <v>40</v>
      </c>
      <c r="B169" s="5" t="s">
        <v>236</v>
      </c>
      <c r="D169">
        <v>1</v>
      </c>
      <c r="E169" t="s">
        <v>52</v>
      </c>
      <c r="F169" s="26">
        <v>0</v>
      </c>
      <c r="G169" s="26">
        <v>8800</v>
      </c>
      <c r="H169" s="26">
        <f>D169*F169</f>
        <v>0</v>
      </c>
      <c r="I169" s="26">
        <f>D169*G169</f>
        <v>8800</v>
      </c>
      <c r="K169" s="28"/>
      <c r="L169" s="28"/>
    </row>
    <row r="170" spans="1:12" x14ac:dyDescent="0.25">
      <c r="A170" s="20"/>
      <c r="B170" s="21"/>
      <c r="C170" s="20"/>
      <c r="D170" s="20"/>
      <c r="E170" s="20"/>
      <c r="F170" s="27"/>
      <c r="G170" s="27"/>
      <c r="H170" s="27"/>
      <c r="I170" s="27"/>
      <c r="J170" s="20"/>
      <c r="K170" s="22"/>
    </row>
    <row r="171" spans="1:12" x14ac:dyDescent="0.25">
      <c r="C171" t="s">
        <v>110</v>
      </c>
      <c r="F171" s="28"/>
      <c r="G171" s="28"/>
      <c r="H171" s="28"/>
      <c r="I171" s="28"/>
    </row>
    <row r="172" spans="1:12" x14ac:dyDescent="0.25">
      <c r="C172" t="s">
        <v>121</v>
      </c>
      <c r="F172" s="28"/>
      <c r="G172" s="28"/>
      <c r="H172" s="28"/>
      <c r="I172" s="28"/>
    </row>
    <row r="173" spans="1:12" x14ac:dyDescent="0.25">
      <c r="C173" t="s">
        <v>112</v>
      </c>
      <c r="F173" s="28"/>
      <c r="G173" s="28"/>
      <c r="H173" s="28"/>
      <c r="I173" s="28"/>
    </row>
    <row r="174" spans="1:12" x14ac:dyDescent="0.25">
      <c r="C174" t="s">
        <v>362</v>
      </c>
      <c r="F174" s="28"/>
      <c r="G174" s="28"/>
      <c r="H174" s="28"/>
      <c r="I174" s="28"/>
    </row>
    <row r="175" spans="1:12" x14ac:dyDescent="0.25">
      <c r="C175" t="s">
        <v>123</v>
      </c>
      <c r="F175" s="28"/>
      <c r="G175" s="28"/>
      <c r="H175" s="28"/>
      <c r="I175" s="28"/>
    </row>
    <row r="176" spans="1:12" ht="30" x14ac:dyDescent="0.25">
      <c r="A176">
        <v>41</v>
      </c>
      <c r="B176" s="5" t="s">
        <v>363</v>
      </c>
      <c r="C176" t="s">
        <v>364</v>
      </c>
      <c r="D176">
        <v>6</v>
      </c>
      <c r="E176" t="s">
        <v>10</v>
      </c>
      <c r="F176" s="26">
        <v>5011.6000000000004</v>
      </c>
      <c r="G176" s="26">
        <v>6006.0000000000009</v>
      </c>
      <c r="H176" s="26">
        <f>D176*F176</f>
        <v>30069.600000000002</v>
      </c>
      <c r="I176" s="26">
        <f>D176*G176</f>
        <v>36036.000000000007</v>
      </c>
      <c r="K176" s="28"/>
      <c r="L176" s="28"/>
    </row>
    <row r="177" spans="1:12" x14ac:dyDescent="0.25">
      <c r="F177" s="26"/>
      <c r="G177" s="26"/>
      <c r="H177" s="26"/>
      <c r="I177" s="26"/>
    </row>
    <row r="178" spans="1:12" x14ac:dyDescent="0.25">
      <c r="C178" t="s">
        <v>365</v>
      </c>
      <c r="F178" s="26"/>
      <c r="G178" s="26"/>
      <c r="H178" s="26"/>
      <c r="I178" s="26"/>
    </row>
    <row r="179" spans="1:12" x14ac:dyDescent="0.25">
      <c r="C179" t="s">
        <v>366</v>
      </c>
      <c r="F179" s="26"/>
      <c r="G179" s="26"/>
      <c r="H179" s="26"/>
      <c r="I179" s="26"/>
    </row>
    <row r="180" spans="1:12" x14ac:dyDescent="0.25">
      <c r="C180" t="s">
        <v>367</v>
      </c>
      <c r="F180" s="26"/>
      <c r="G180" s="26"/>
      <c r="H180" s="26"/>
      <c r="I180" s="26"/>
    </row>
    <row r="181" spans="1:12" x14ac:dyDescent="0.25">
      <c r="C181" t="s">
        <v>368</v>
      </c>
      <c r="F181" s="26"/>
      <c r="G181" s="26"/>
      <c r="H181" s="26"/>
      <c r="I181" s="26"/>
    </row>
    <row r="182" spans="1:12" x14ac:dyDescent="0.25">
      <c r="C182" t="s">
        <v>369</v>
      </c>
      <c r="F182" s="26"/>
      <c r="G182" s="26"/>
      <c r="H182" s="26"/>
      <c r="I182" s="26"/>
    </row>
    <row r="183" spans="1:12" x14ac:dyDescent="0.25">
      <c r="A183">
        <v>42</v>
      </c>
      <c r="B183" s="5" t="s">
        <v>370</v>
      </c>
      <c r="C183" t="s">
        <v>372</v>
      </c>
      <c r="D183">
        <v>5.4</v>
      </c>
      <c r="E183" t="s">
        <v>371</v>
      </c>
      <c r="F183" s="26">
        <v>0</v>
      </c>
      <c r="G183" s="26">
        <v>4400</v>
      </c>
      <c r="H183" s="26">
        <f>D183*F183</f>
        <v>0</v>
      </c>
      <c r="I183" s="26">
        <f>D183*G183</f>
        <v>23760</v>
      </c>
      <c r="K183" s="28"/>
      <c r="L183" s="28"/>
    </row>
    <row r="184" spans="1:12" x14ac:dyDescent="0.25">
      <c r="F184" s="26"/>
      <c r="G184" s="26"/>
      <c r="H184" s="26"/>
      <c r="I184" s="26"/>
    </row>
    <row r="185" spans="1:12" x14ac:dyDescent="0.25">
      <c r="C185" t="s">
        <v>373</v>
      </c>
      <c r="F185" s="26"/>
      <c r="G185" s="26"/>
      <c r="H185" s="26"/>
      <c r="I185" s="26"/>
    </row>
    <row r="186" spans="1:12" x14ac:dyDescent="0.25">
      <c r="C186" t="s">
        <v>374</v>
      </c>
      <c r="F186" s="26"/>
      <c r="G186" s="26"/>
      <c r="H186" s="26"/>
      <c r="I186" s="26"/>
    </row>
    <row r="187" spans="1:12" x14ac:dyDescent="0.25">
      <c r="C187" t="s">
        <v>375</v>
      </c>
      <c r="F187" s="26"/>
      <c r="G187" s="26"/>
      <c r="H187" s="26"/>
      <c r="I187" s="26"/>
    </row>
    <row r="188" spans="1:12" x14ac:dyDescent="0.25">
      <c r="C188" t="s">
        <v>376</v>
      </c>
      <c r="F188" s="26"/>
      <c r="G188" s="26"/>
      <c r="H188" s="26"/>
      <c r="I188" s="26"/>
    </row>
    <row r="189" spans="1:12" x14ac:dyDescent="0.25">
      <c r="A189">
        <v>43</v>
      </c>
      <c r="B189" s="5" t="s">
        <v>377</v>
      </c>
      <c r="C189" t="s">
        <v>378</v>
      </c>
      <c r="D189">
        <v>2.5</v>
      </c>
      <c r="E189" t="s">
        <v>371</v>
      </c>
      <c r="F189" s="26">
        <v>0</v>
      </c>
      <c r="G189" s="26">
        <v>4400</v>
      </c>
      <c r="H189" s="26">
        <f>D189*F189</f>
        <v>0</v>
      </c>
      <c r="I189" s="26">
        <f>D189*G189</f>
        <v>11000</v>
      </c>
      <c r="K189" s="28"/>
      <c r="L189" s="28"/>
    </row>
    <row r="190" spans="1:12" x14ac:dyDescent="0.25">
      <c r="F190" s="26"/>
      <c r="G190" s="26"/>
      <c r="H190" s="26"/>
      <c r="I190" s="26"/>
    </row>
    <row r="191" spans="1:12" x14ac:dyDescent="0.25">
      <c r="C191" t="s">
        <v>379</v>
      </c>
      <c r="F191" s="26"/>
      <c r="G191" s="26"/>
      <c r="H191" s="26"/>
      <c r="I191" s="26"/>
    </row>
    <row r="192" spans="1:12" x14ac:dyDescent="0.25">
      <c r="A192">
        <v>44</v>
      </c>
      <c r="B192" s="5" t="s">
        <v>380</v>
      </c>
      <c r="C192" t="s">
        <v>381</v>
      </c>
      <c r="D192">
        <v>2.9</v>
      </c>
      <c r="E192" t="s">
        <v>371</v>
      </c>
      <c r="F192" s="26">
        <v>0</v>
      </c>
      <c r="G192" s="26">
        <v>5500</v>
      </c>
      <c r="H192" s="26">
        <f>D192*F192</f>
        <v>0</v>
      </c>
      <c r="I192" s="26">
        <f>D192*G192</f>
        <v>15950</v>
      </c>
      <c r="K192" s="28"/>
      <c r="L192" s="28"/>
    </row>
    <row r="193" spans="1:12" x14ac:dyDescent="0.25">
      <c r="F193" s="26"/>
      <c r="G193" s="26"/>
      <c r="H193" s="26"/>
      <c r="I193" s="26"/>
    </row>
    <row r="194" spans="1:12" x14ac:dyDescent="0.25">
      <c r="C194" t="s">
        <v>382</v>
      </c>
      <c r="F194" s="26"/>
      <c r="G194" s="26"/>
      <c r="H194" s="26"/>
      <c r="I194" s="26"/>
    </row>
    <row r="195" spans="1:12" x14ac:dyDescent="0.25">
      <c r="C195" t="s">
        <v>383</v>
      </c>
      <c r="F195" s="26"/>
      <c r="G195" s="26"/>
      <c r="H195" s="26"/>
      <c r="I195" s="26"/>
    </row>
    <row r="196" spans="1:12" ht="15.75" thickBot="1" x14ac:dyDescent="0.3">
      <c r="A196">
        <v>45</v>
      </c>
      <c r="B196" s="5" t="s">
        <v>384</v>
      </c>
      <c r="C196" t="s">
        <v>385</v>
      </c>
      <c r="D196">
        <v>1</v>
      </c>
      <c r="E196" t="s">
        <v>371</v>
      </c>
      <c r="F196" s="26">
        <v>0</v>
      </c>
      <c r="G196" s="26">
        <v>5500</v>
      </c>
      <c r="H196" s="26">
        <f>D196*F196</f>
        <v>0</v>
      </c>
      <c r="I196" s="26">
        <f>D196*G196</f>
        <v>5500</v>
      </c>
      <c r="K196" s="28"/>
      <c r="L196" s="28"/>
    </row>
    <row r="197" spans="1:12" s="10" customFormat="1" x14ac:dyDescent="0.25">
      <c r="A197" s="38" t="s">
        <v>396</v>
      </c>
      <c r="B197" s="38"/>
      <c r="C197" s="38"/>
      <c r="D197" s="38"/>
      <c r="E197" s="38"/>
      <c r="F197" s="38"/>
      <c r="G197" s="38"/>
      <c r="H197" s="25">
        <f>SUM(H5:H196)</f>
        <v>1178004.3</v>
      </c>
      <c r="I197" s="25">
        <f>SUM(I5:I196)</f>
        <v>929456</v>
      </c>
    </row>
  </sheetData>
  <autoFilter ref="G1:G197"/>
  <mergeCells count="2">
    <mergeCell ref="D1:E1"/>
    <mergeCell ref="A197:G197"/>
  </mergeCells>
  <pageMargins left="0.59055118110236227" right="0.59055118110236227" top="0.59055118110236227" bottom="0.59055118110236227" header="0.31496062992125984" footer="0.31496062992125984"/>
  <pageSetup paperSize="9" scale="67" fitToHeight="100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view="pageBreakPreview" zoomScaleNormal="100" zoomScaleSheetLayoutView="100" workbookViewId="0">
      <selection activeCell="L29" sqref="L29"/>
    </sheetView>
  </sheetViews>
  <sheetFormatPr defaultRowHeight="15" x14ac:dyDescent="0.25"/>
  <cols>
    <col min="1" max="1" width="2" bestFit="1" customWidth="1"/>
    <col min="2" max="2" width="13.7109375" style="5" customWidth="1"/>
    <col min="3" max="3" width="45.28515625" bestFit="1" customWidth="1"/>
    <col min="4" max="4" width="2" bestFit="1" customWidth="1"/>
    <col min="5" max="5" width="3.28515625" bestFit="1" customWidth="1"/>
    <col min="6" max="7" width="12.5703125" style="6" bestFit="1" customWidth="1"/>
    <col min="8" max="8" width="13.5703125" style="6" customWidth="1"/>
    <col min="9" max="9" width="14.140625" style="6" customWidth="1"/>
    <col min="11" max="11" width="11.28515625" customWidth="1"/>
    <col min="12" max="12" width="12.42578125" customWidth="1"/>
  </cols>
  <sheetData>
    <row r="1" spans="1:12" s="9" customFormat="1" ht="45" x14ac:dyDescent="0.25">
      <c r="A1" s="7" t="s">
        <v>0</v>
      </c>
      <c r="B1" s="7" t="s">
        <v>1</v>
      </c>
      <c r="C1" s="7" t="s">
        <v>2</v>
      </c>
      <c r="D1" s="37" t="s">
        <v>3</v>
      </c>
      <c r="E1" s="37"/>
      <c r="F1" s="8" t="s">
        <v>4</v>
      </c>
      <c r="G1" s="8" t="s">
        <v>5</v>
      </c>
      <c r="H1" s="8" t="s">
        <v>357</v>
      </c>
      <c r="I1" s="8" t="s">
        <v>358</v>
      </c>
      <c r="J1" s="7"/>
    </row>
    <row r="2" spans="1:12" ht="30" x14ac:dyDescent="0.25">
      <c r="B2" s="5" t="s">
        <v>54</v>
      </c>
      <c r="C2" t="s">
        <v>7</v>
      </c>
      <c r="H2" s="17"/>
      <c r="I2" s="17"/>
    </row>
    <row r="3" spans="1:12" x14ac:dyDescent="0.25">
      <c r="C3" t="s">
        <v>55</v>
      </c>
      <c r="H3" s="17"/>
      <c r="I3" s="17"/>
    </row>
    <row r="4" spans="1:12" x14ac:dyDescent="0.25">
      <c r="C4" t="s">
        <v>56</v>
      </c>
      <c r="H4" s="17"/>
      <c r="I4" s="17"/>
    </row>
    <row r="5" spans="1:12" x14ac:dyDescent="0.25">
      <c r="C5" t="s">
        <v>57</v>
      </c>
      <c r="H5" s="17"/>
      <c r="I5" s="17"/>
    </row>
    <row r="6" spans="1:12" x14ac:dyDescent="0.25">
      <c r="C6" t="s">
        <v>58</v>
      </c>
      <c r="H6" s="17"/>
      <c r="I6" s="17"/>
    </row>
    <row r="7" spans="1:12" x14ac:dyDescent="0.25">
      <c r="C7" t="s">
        <v>59</v>
      </c>
      <c r="H7" s="17"/>
      <c r="I7" s="17"/>
    </row>
    <row r="8" spans="1:12" x14ac:dyDescent="0.25">
      <c r="C8" t="s">
        <v>60</v>
      </c>
      <c r="H8" s="17"/>
      <c r="I8" s="17"/>
    </row>
    <row r="9" spans="1:12" ht="30" x14ac:dyDescent="0.25">
      <c r="A9">
        <v>1</v>
      </c>
      <c r="B9" s="5" t="s">
        <v>61</v>
      </c>
      <c r="C9" t="s">
        <v>62</v>
      </c>
      <c r="D9">
        <v>6</v>
      </c>
      <c r="E9" t="s">
        <v>10</v>
      </c>
      <c r="F9" s="6">
        <v>2910.6000000000004</v>
      </c>
      <c r="G9" s="6">
        <v>4427.5</v>
      </c>
      <c r="H9" s="17">
        <f>D9*F9</f>
        <v>17463.600000000002</v>
      </c>
      <c r="I9" s="17">
        <f>D9*G9</f>
        <v>26565</v>
      </c>
      <c r="K9" s="30"/>
      <c r="L9" s="30"/>
    </row>
    <row r="10" spans="1:12" x14ac:dyDescent="0.25">
      <c r="C10" t="s">
        <v>63</v>
      </c>
      <c r="H10" s="17"/>
      <c r="I10" s="17"/>
    </row>
    <row r="11" spans="1:12" x14ac:dyDescent="0.25">
      <c r="C11" t="s">
        <v>386</v>
      </c>
      <c r="H11" s="17"/>
      <c r="I11" s="17"/>
    </row>
    <row r="12" spans="1:12" ht="30" x14ac:dyDescent="0.25">
      <c r="A12">
        <v>2</v>
      </c>
      <c r="B12" s="5" t="s">
        <v>64</v>
      </c>
      <c r="C12" t="s">
        <v>65</v>
      </c>
      <c r="D12">
        <v>3</v>
      </c>
      <c r="E12" t="s">
        <v>52</v>
      </c>
      <c r="F12" s="6">
        <v>0</v>
      </c>
      <c r="G12" s="6">
        <v>9394</v>
      </c>
      <c r="H12" s="17">
        <f>D12*F12</f>
        <v>0</v>
      </c>
      <c r="I12" s="17">
        <f>D12*G12</f>
        <v>28182</v>
      </c>
      <c r="K12" s="30"/>
      <c r="L12" s="30"/>
    </row>
    <row r="13" spans="1:12" x14ac:dyDescent="0.25">
      <c r="C13" t="s">
        <v>66</v>
      </c>
      <c r="H13" s="17"/>
      <c r="I13" s="17"/>
    </row>
    <row r="14" spans="1:12" x14ac:dyDescent="0.25">
      <c r="C14" t="s">
        <v>67</v>
      </c>
      <c r="H14" s="17"/>
      <c r="I14" s="17"/>
    </row>
    <row r="15" spans="1:12" x14ac:dyDescent="0.25">
      <c r="C15" t="s">
        <v>68</v>
      </c>
      <c r="H15" s="17"/>
      <c r="I15" s="17"/>
    </row>
    <row r="16" spans="1:12" x14ac:dyDescent="0.25">
      <c r="C16" t="s">
        <v>69</v>
      </c>
      <c r="H16" s="17"/>
      <c r="I16" s="17"/>
    </row>
    <row r="17" spans="1:12" x14ac:dyDescent="0.25">
      <c r="C17" t="s">
        <v>70</v>
      </c>
      <c r="H17" s="17"/>
      <c r="I17" s="17"/>
    </row>
    <row r="18" spans="1:12" ht="30" x14ac:dyDescent="0.25">
      <c r="A18">
        <v>3</v>
      </c>
      <c r="B18" s="5" t="s">
        <v>71</v>
      </c>
      <c r="D18">
        <v>2</v>
      </c>
      <c r="E18" t="s">
        <v>52</v>
      </c>
      <c r="F18" s="6">
        <v>37180</v>
      </c>
      <c r="G18" s="6">
        <v>15900.500000000002</v>
      </c>
      <c r="H18" s="17">
        <f>D18*F18</f>
        <v>74360</v>
      </c>
      <c r="I18" s="17">
        <f>D18*G18</f>
        <v>31801.000000000004</v>
      </c>
      <c r="K18" s="30"/>
      <c r="L18" s="30"/>
    </row>
    <row r="19" spans="1:12" x14ac:dyDescent="0.25">
      <c r="C19" t="s">
        <v>72</v>
      </c>
      <c r="H19" s="17"/>
      <c r="I19" s="17"/>
    </row>
    <row r="20" spans="1:12" x14ac:dyDescent="0.25">
      <c r="C20" t="s">
        <v>73</v>
      </c>
      <c r="H20" s="17"/>
      <c r="I20" s="17"/>
    </row>
    <row r="21" spans="1:12" x14ac:dyDescent="0.25">
      <c r="C21" t="s">
        <v>74</v>
      </c>
      <c r="H21" s="17"/>
      <c r="I21" s="17"/>
    </row>
    <row r="22" spans="1:12" ht="30" x14ac:dyDescent="0.25">
      <c r="A22">
        <v>4</v>
      </c>
      <c r="B22" s="5" t="s">
        <v>75</v>
      </c>
      <c r="C22" t="s">
        <v>76</v>
      </c>
      <c r="D22">
        <v>2</v>
      </c>
      <c r="E22" t="s">
        <v>52</v>
      </c>
      <c r="F22" s="6">
        <v>3317.6000000000004</v>
      </c>
      <c r="G22" s="6">
        <v>6083.0000000000009</v>
      </c>
      <c r="H22" s="17">
        <f>D22*F22</f>
        <v>6635.2000000000007</v>
      </c>
      <c r="I22" s="17">
        <f>D22*G22</f>
        <v>12166.000000000002</v>
      </c>
      <c r="K22" s="30"/>
      <c r="L22" s="30"/>
    </row>
    <row r="23" spans="1:12" x14ac:dyDescent="0.25">
      <c r="C23" t="s">
        <v>77</v>
      </c>
      <c r="H23" s="17"/>
      <c r="I23" s="17"/>
    </row>
    <row r="24" spans="1:12" x14ac:dyDescent="0.25">
      <c r="C24" t="s">
        <v>78</v>
      </c>
      <c r="H24" s="17"/>
      <c r="I24" s="17"/>
    </row>
    <row r="25" spans="1:12" ht="30.75" thickBot="1" x14ac:dyDescent="0.3">
      <c r="A25">
        <v>5</v>
      </c>
      <c r="B25" s="5" t="s">
        <v>79</v>
      </c>
      <c r="D25">
        <v>1</v>
      </c>
      <c r="E25" t="s">
        <v>52</v>
      </c>
      <c r="F25" s="6">
        <v>0</v>
      </c>
      <c r="G25" s="6">
        <v>11000</v>
      </c>
      <c r="H25" s="17">
        <f>D25*F25</f>
        <v>0</v>
      </c>
      <c r="I25" s="17">
        <f>D25*G25</f>
        <v>11000</v>
      </c>
      <c r="K25" s="30"/>
      <c r="L25" s="30"/>
    </row>
    <row r="26" spans="1:12" s="10" customFormat="1" x14ac:dyDescent="0.25">
      <c r="A26" s="38" t="s">
        <v>396</v>
      </c>
      <c r="B26" s="38"/>
      <c r="C26" s="38"/>
      <c r="D26" s="38"/>
      <c r="E26" s="38"/>
      <c r="F26" s="38"/>
      <c r="G26" s="38"/>
      <c r="H26" s="18">
        <f>SUM(H9:H25)</f>
        <v>98458.8</v>
      </c>
      <c r="I26" s="18">
        <f>SUM(I9:I25)</f>
        <v>109714</v>
      </c>
    </row>
  </sheetData>
  <autoFilter ref="H1:H26"/>
  <mergeCells count="2">
    <mergeCell ref="A26:G26"/>
    <mergeCell ref="D1:E1"/>
  </mergeCells>
  <pageMargins left="0.59055118110236227" right="0.59055118110236227" top="0.59055118110236227" bottom="0.59055118110236227" header="0.31496062992125984" footer="0.31496062992125984"/>
  <pageSetup paperSize="9" scale="75" fitToHeight="100"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view="pageBreakPreview" zoomScaleNormal="100" zoomScaleSheetLayoutView="100" workbookViewId="0">
      <selection activeCell="L29" sqref="L29"/>
    </sheetView>
  </sheetViews>
  <sheetFormatPr defaultRowHeight="15" x14ac:dyDescent="0.25"/>
  <cols>
    <col min="1" max="1" width="2" bestFit="1" customWidth="1"/>
    <col min="2" max="2" width="11.42578125" style="5" customWidth="1"/>
    <col min="3" max="3" width="62.42578125" customWidth="1"/>
    <col min="4" max="4" width="3" bestFit="1" customWidth="1"/>
    <col min="5" max="5" width="3.28515625" bestFit="1" customWidth="1"/>
    <col min="6" max="6" width="12.5703125" style="6" customWidth="1"/>
    <col min="7" max="7" width="12.140625" style="6" customWidth="1"/>
    <col min="8" max="8" width="13" style="6" customWidth="1"/>
    <col min="9" max="9" width="13.140625" style="6" customWidth="1"/>
    <col min="11" max="11" width="12" customWidth="1"/>
    <col min="12" max="12" width="10.7109375" customWidth="1"/>
  </cols>
  <sheetData>
    <row r="1" spans="1:12" s="9" customFormat="1" ht="45" x14ac:dyDescent="0.25">
      <c r="A1" s="7" t="s">
        <v>0</v>
      </c>
      <c r="B1" s="7" t="s">
        <v>1</v>
      </c>
      <c r="C1" s="7" t="s">
        <v>2</v>
      </c>
      <c r="D1" s="37" t="s">
        <v>3</v>
      </c>
      <c r="E1" s="37"/>
      <c r="F1" s="8" t="s">
        <v>4</v>
      </c>
      <c r="G1" s="8" t="s">
        <v>5</v>
      </c>
      <c r="H1" s="8" t="s">
        <v>357</v>
      </c>
      <c r="I1" s="8" t="s">
        <v>358</v>
      </c>
      <c r="J1" s="7"/>
    </row>
    <row r="2" spans="1:12" ht="30" x14ac:dyDescent="0.25">
      <c r="B2" s="5" t="s">
        <v>6</v>
      </c>
      <c r="C2" t="s">
        <v>7</v>
      </c>
      <c r="H2" s="17"/>
      <c r="I2" s="17"/>
    </row>
    <row r="3" spans="1:12" x14ac:dyDescent="0.25">
      <c r="C3" t="s">
        <v>8</v>
      </c>
      <c r="H3" s="17"/>
      <c r="I3" s="17"/>
    </row>
    <row r="4" spans="1:12" x14ac:dyDescent="0.25">
      <c r="A4">
        <v>1</v>
      </c>
      <c r="B4" s="5" t="s">
        <v>9</v>
      </c>
      <c r="D4">
        <v>30</v>
      </c>
      <c r="E4" t="s">
        <v>10</v>
      </c>
      <c r="F4" s="6">
        <v>0</v>
      </c>
      <c r="G4" s="6">
        <v>1320</v>
      </c>
      <c r="H4" s="17">
        <f>D4*F4</f>
        <v>0</v>
      </c>
      <c r="I4" s="17">
        <f>D4*G4</f>
        <v>39600</v>
      </c>
      <c r="K4" s="30"/>
      <c r="L4" s="30"/>
    </row>
    <row r="5" spans="1:12" x14ac:dyDescent="0.25">
      <c r="C5" t="s">
        <v>11</v>
      </c>
      <c r="H5" s="17"/>
      <c r="I5" s="17"/>
    </row>
    <row r="6" spans="1:12" x14ac:dyDescent="0.25">
      <c r="C6" t="s">
        <v>12</v>
      </c>
      <c r="H6" s="17"/>
      <c r="I6" s="17"/>
    </row>
    <row r="7" spans="1:12" x14ac:dyDescent="0.25">
      <c r="C7" t="s">
        <v>13</v>
      </c>
      <c r="H7" s="17"/>
      <c r="I7" s="17"/>
    </row>
    <row r="8" spans="1:12" x14ac:dyDescent="0.25">
      <c r="C8" t="s">
        <v>14</v>
      </c>
      <c r="H8" s="17"/>
      <c r="I8" s="17"/>
    </row>
    <row r="9" spans="1:12" x14ac:dyDescent="0.25">
      <c r="C9" t="s">
        <v>15</v>
      </c>
      <c r="H9" s="17"/>
      <c r="I9" s="17"/>
    </row>
    <row r="10" spans="1:12" x14ac:dyDescent="0.25">
      <c r="C10" t="s">
        <v>16</v>
      </c>
      <c r="H10" s="17"/>
      <c r="I10" s="17"/>
    </row>
    <row r="11" spans="1:12" x14ac:dyDescent="0.25">
      <c r="C11" t="s">
        <v>17</v>
      </c>
      <c r="H11" s="17"/>
      <c r="I11" s="17"/>
    </row>
    <row r="12" spans="1:12" x14ac:dyDescent="0.25">
      <c r="C12" t="s">
        <v>18</v>
      </c>
      <c r="H12" s="17"/>
      <c r="I12" s="17"/>
    </row>
    <row r="13" spans="1:12" x14ac:dyDescent="0.25">
      <c r="C13" t="s">
        <v>19</v>
      </c>
      <c r="H13" s="17"/>
      <c r="I13" s="17"/>
    </row>
    <row r="14" spans="1:12" x14ac:dyDescent="0.25">
      <c r="C14" t="s">
        <v>20</v>
      </c>
      <c r="H14" s="17"/>
      <c r="I14" s="17"/>
    </row>
    <row r="15" spans="1:12" x14ac:dyDescent="0.25">
      <c r="C15" t="s">
        <v>21</v>
      </c>
      <c r="H15" s="17"/>
      <c r="I15" s="17"/>
    </row>
    <row r="16" spans="1:12" x14ac:dyDescent="0.25">
      <c r="C16" t="s">
        <v>22</v>
      </c>
      <c r="H16" s="17"/>
      <c r="I16" s="17"/>
    </row>
    <row r="17" spans="1:12" ht="45" x14ac:dyDescent="0.25">
      <c r="A17">
        <v>2</v>
      </c>
      <c r="B17" s="5" t="s">
        <v>23</v>
      </c>
      <c r="C17" t="s">
        <v>24</v>
      </c>
      <c r="D17">
        <v>1</v>
      </c>
      <c r="E17" t="s">
        <v>25</v>
      </c>
      <c r="F17" s="6">
        <v>596640</v>
      </c>
      <c r="G17" s="6">
        <v>105600.00000000001</v>
      </c>
      <c r="H17" s="17">
        <f>D17*F17</f>
        <v>596640</v>
      </c>
      <c r="I17" s="17">
        <f>D17*G17</f>
        <v>105600.00000000001</v>
      </c>
      <c r="K17" s="30"/>
      <c r="L17" s="30"/>
    </row>
    <row r="18" spans="1:12" x14ac:dyDescent="0.25">
      <c r="C18" t="s">
        <v>26</v>
      </c>
      <c r="H18" s="17"/>
      <c r="I18" s="17"/>
    </row>
    <row r="19" spans="1:12" x14ac:dyDescent="0.25">
      <c r="C19" t="s">
        <v>27</v>
      </c>
      <c r="H19" s="17"/>
      <c r="I19" s="17"/>
    </row>
    <row r="20" spans="1:12" x14ac:dyDescent="0.25">
      <c r="C20" t="s">
        <v>28</v>
      </c>
      <c r="H20" s="17"/>
      <c r="I20" s="17"/>
    </row>
    <row r="21" spans="1:12" x14ac:dyDescent="0.25">
      <c r="C21" t="s">
        <v>29</v>
      </c>
      <c r="H21" s="17"/>
      <c r="I21" s="17"/>
    </row>
    <row r="22" spans="1:12" x14ac:dyDescent="0.25">
      <c r="C22" t="s">
        <v>30</v>
      </c>
      <c r="H22" s="17"/>
      <c r="I22" s="17"/>
    </row>
    <row r="23" spans="1:12" x14ac:dyDescent="0.25">
      <c r="C23" t="s">
        <v>31</v>
      </c>
      <c r="H23" s="17"/>
      <c r="I23" s="17"/>
    </row>
    <row r="24" spans="1:12" x14ac:dyDescent="0.25">
      <c r="C24" t="s">
        <v>32</v>
      </c>
      <c r="H24" s="17"/>
      <c r="I24" s="17"/>
    </row>
    <row r="25" spans="1:12" x14ac:dyDescent="0.25">
      <c r="C25" t="s">
        <v>33</v>
      </c>
      <c r="H25" s="17"/>
      <c r="I25" s="17"/>
    </row>
    <row r="26" spans="1:12" x14ac:dyDescent="0.25">
      <c r="C26" t="s">
        <v>34</v>
      </c>
      <c r="H26" s="17"/>
      <c r="I26" s="17"/>
    </row>
    <row r="27" spans="1:12" ht="45" x14ac:dyDescent="0.25">
      <c r="A27">
        <v>3</v>
      </c>
      <c r="B27" s="5" t="s">
        <v>35</v>
      </c>
      <c r="C27" t="s">
        <v>36</v>
      </c>
      <c r="D27">
        <v>15</v>
      </c>
      <c r="E27" t="s">
        <v>10</v>
      </c>
      <c r="F27" s="6">
        <v>880.00000000000011</v>
      </c>
      <c r="G27" s="6">
        <v>770.00000000000011</v>
      </c>
      <c r="H27" s="17">
        <f>D27*F27</f>
        <v>13200.000000000002</v>
      </c>
      <c r="I27" s="17">
        <f>D27*G27</f>
        <v>11550.000000000002</v>
      </c>
      <c r="K27" s="30"/>
      <c r="L27" s="30"/>
    </row>
    <row r="28" spans="1:12" ht="45" x14ac:dyDescent="0.25">
      <c r="A28">
        <v>4</v>
      </c>
      <c r="B28" s="5" t="s">
        <v>37</v>
      </c>
      <c r="C28" t="s">
        <v>38</v>
      </c>
      <c r="D28">
        <v>15</v>
      </c>
      <c r="E28" t="s">
        <v>10</v>
      </c>
      <c r="F28" s="6">
        <v>990.00000000000011</v>
      </c>
      <c r="G28" s="6">
        <v>770.00000000000011</v>
      </c>
      <c r="H28" s="17">
        <f>D28*F28</f>
        <v>14850.000000000002</v>
      </c>
      <c r="I28" s="17">
        <f>D28*G28</f>
        <v>11550.000000000002</v>
      </c>
      <c r="K28" s="30"/>
      <c r="L28" s="30"/>
    </row>
    <row r="29" spans="1:12" x14ac:dyDescent="0.25">
      <c r="C29" t="s">
        <v>39</v>
      </c>
      <c r="H29" s="17"/>
      <c r="I29" s="17"/>
    </row>
    <row r="30" spans="1:12" x14ac:dyDescent="0.25">
      <c r="C30" t="s">
        <v>40</v>
      </c>
      <c r="H30" s="17"/>
      <c r="I30" s="17"/>
    </row>
    <row r="31" spans="1:12" x14ac:dyDescent="0.25">
      <c r="C31" t="s">
        <v>41</v>
      </c>
      <c r="H31" s="17"/>
      <c r="I31" s="17"/>
    </row>
    <row r="32" spans="1:12" x14ac:dyDescent="0.25">
      <c r="C32" t="s">
        <v>42</v>
      </c>
      <c r="H32" s="17"/>
      <c r="I32" s="17"/>
    </row>
    <row r="33" spans="1:12" x14ac:dyDescent="0.25">
      <c r="C33" t="s">
        <v>43</v>
      </c>
      <c r="H33" s="17"/>
      <c r="I33" s="17"/>
    </row>
    <row r="34" spans="1:12" x14ac:dyDescent="0.25">
      <c r="C34" t="s">
        <v>44</v>
      </c>
      <c r="H34" s="17"/>
      <c r="I34" s="17"/>
    </row>
    <row r="35" spans="1:12" x14ac:dyDescent="0.25">
      <c r="C35" t="s">
        <v>45</v>
      </c>
      <c r="H35" s="17"/>
      <c r="I35" s="17"/>
    </row>
    <row r="36" spans="1:12" x14ac:dyDescent="0.25">
      <c r="C36" t="s">
        <v>46</v>
      </c>
      <c r="H36" s="17"/>
      <c r="I36" s="17"/>
    </row>
    <row r="37" spans="1:12" ht="45" x14ac:dyDescent="0.25">
      <c r="A37">
        <v>5</v>
      </c>
      <c r="B37" s="5" t="s">
        <v>47</v>
      </c>
      <c r="C37" t="s">
        <v>48</v>
      </c>
      <c r="D37">
        <v>15</v>
      </c>
      <c r="E37" t="s">
        <v>10</v>
      </c>
      <c r="F37" s="6">
        <v>374.00000000000006</v>
      </c>
      <c r="G37" s="6">
        <v>616</v>
      </c>
      <c r="H37" s="17">
        <f>D37*F37</f>
        <v>5610.0000000000009</v>
      </c>
      <c r="I37" s="17">
        <f>D37*G37</f>
        <v>9240</v>
      </c>
      <c r="K37" s="30"/>
      <c r="L37" s="30"/>
    </row>
    <row r="38" spans="1:12" ht="45" x14ac:dyDescent="0.25">
      <c r="A38">
        <v>6</v>
      </c>
      <c r="B38" s="5" t="s">
        <v>49</v>
      </c>
      <c r="C38" t="s">
        <v>50</v>
      </c>
      <c r="D38">
        <v>15</v>
      </c>
      <c r="E38" t="s">
        <v>10</v>
      </c>
      <c r="F38" s="6">
        <v>528</v>
      </c>
      <c r="G38" s="6">
        <v>880.00000000000011</v>
      </c>
      <c r="H38" s="17">
        <f>D38*F38</f>
        <v>7920</v>
      </c>
      <c r="I38" s="17">
        <f>D38*G38</f>
        <v>13200.000000000002</v>
      </c>
      <c r="K38" s="30"/>
      <c r="L38" s="30"/>
    </row>
    <row r="39" spans="1:12" x14ac:dyDescent="0.25">
      <c r="C39" t="s">
        <v>51</v>
      </c>
      <c r="H39" s="17"/>
      <c r="I39" s="17"/>
    </row>
    <row r="40" spans="1:12" x14ac:dyDescent="0.25">
      <c r="A40">
        <v>7</v>
      </c>
      <c r="B40" s="5" t="s">
        <v>9</v>
      </c>
      <c r="D40">
        <v>1</v>
      </c>
      <c r="E40" t="s">
        <v>52</v>
      </c>
      <c r="F40" s="6">
        <v>13200.000000000002</v>
      </c>
      <c r="G40" s="6">
        <v>6600.0000000000009</v>
      </c>
      <c r="H40" s="17">
        <f>D40*F40</f>
        <v>13200.000000000002</v>
      </c>
      <c r="I40" s="17">
        <f>D40*G40</f>
        <v>6600.0000000000009</v>
      </c>
      <c r="K40" s="30"/>
      <c r="L40" s="30"/>
    </row>
    <row r="41" spans="1:12" x14ac:dyDescent="0.25">
      <c r="C41" t="s">
        <v>53</v>
      </c>
      <c r="H41" s="17"/>
      <c r="I41" s="17"/>
    </row>
    <row r="42" spans="1:12" ht="15.75" thickBot="1" x14ac:dyDescent="0.3">
      <c r="A42">
        <v>8</v>
      </c>
      <c r="B42" s="5" t="s">
        <v>9</v>
      </c>
      <c r="D42">
        <v>1</v>
      </c>
      <c r="E42" t="s">
        <v>25</v>
      </c>
      <c r="F42" s="6">
        <v>13200.000000000002</v>
      </c>
      <c r="G42" s="6">
        <v>26400.000000000004</v>
      </c>
      <c r="H42" s="17">
        <f>D42*F42</f>
        <v>13200.000000000002</v>
      </c>
      <c r="I42" s="17">
        <f>D42*G42</f>
        <v>26400.000000000004</v>
      </c>
      <c r="K42" s="30"/>
      <c r="L42" s="30"/>
    </row>
    <row r="43" spans="1:12" s="10" customFormat="1" x14ac:dyDescent="0.25">
      <c r="A43" s="38" t="s">
        <v>396</v>
      </c>
      <c r="B43" s="38"/>
      <c r="C43" s="38"/>
      <c r="D43" s="38"/>
      <c r="E43" s="38"/>
      <c r="F43" s="38"/>
      <c r="G43" s="38"/>
      <c r="H43" s="18">
        <f>SUM(H4:H42)</f>
        <v>664620</v>
      </c>
      <c r="I43" s="18">
        <f>SUM(I4:I42)</f>
        <v>223740</v>
      </c>
    </row>
  </sheetData>
  <autoFilter ref="G1:G43"/>
  <mergeCells count="2">
    <mergeCell ref="A43:G43"/>
    <mergeCell ref="D1:E1"/>
  </mergeCells>
  <pageMargins left="0.59055118110236227" right="0.59055118110236227" top="0.59055118110236227" bottom="0.59055118110236227" header="0.31496062992125984" footer="0.31496062992125984"/>
  <pageSetup paperSize="9" scale="67" fitToHeight="100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3</vt:i4>
      </vt:variant>
    </vt:vector>
  </HeadingPairs>
  <TitlesOfParts>
    <vt:vector size="8" baseType="lpstr">
      <vt:lpstr>Összesítő</vt:lpstr>
      <vt:lpstr>Fűtés szerelés</vt:lpstr>
      <vt:lpstr>Víz - Csatorna szerelés</vt:lpstr>
      <vt:lpstr>Szellőzés szerelés</vt:lpstr>
      <vt:lpstr>Klíma Szerelés</vt:lpstr>
      <vt:lpstr>'Fűtés szerelés'!Nyomtatási_terület</vt:lpstr>
      <vt:lpstr>Összesítő!Nyomtatási_terület</vt:lpstr>
      <vt:lpstr>'Víz - Csatorna szerelés'!Nyomtatási_terület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Dési I.</cp:lastModifiedBy>
  <cp:lastPrinted>2018-09-06T13:04:07Z</cp:lastPrinted>
  <dcterms:created xsi:type="dcterms:W3CDTF">2017-07-10T08:40:46Z</dcterms:created>
  <dcterms:modified xsi:type="dcterms:W3CDTF">2018-09-07T11:52:45Z</dcterms:modified>
</cp:coreProperties>
</file>